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386" windowWidth="14955" windowHeight="11010" activeTab="0"/>
  </bookViews>
  <sheets>
    <sheet name="3" sheetId="1" r:id="rId1"/>
  </sheets>
  <definedNames/>
  <calcPr fullCalcOnLoad="1"/>
</workbook>
</file>

<file path=xl/sharedStrings.xml><?xml version="1.0" encoding="utf-8"?>
<sst xmlns="http://schemas.openxmlformats.org/spreadsheetml/2006/main" count="216" uniqueCount="109">
  <si>
    <t>ед.изм</t>
  </si>
  <si>
    <t>Cel - оценка степени достижения цели, решения задачи государственной программы (подпрограммы)</t>
  </si>
  <si>
    <t>Наименование контрольных мероприятий</t>
  </si>
  <si>
    <t>Mer - оценка степени реализации мероприятий государственной программы (подпрограммы)</t>
  </si>
  <si>
    <t>95% и более</t>
  </si>
  <si>
    <t>от 80% до 95%</t>
  </si>
  <si>
    <t>менее 80%</t>
  </si>
  <si>
    <t>Высокий уровень эффективности</t>
  </si>
  <si>
    <t>Удовлетворительный уровень эффективности</t>
  </si>
  <si>
    <t>Неудовлетворительный уровень эффективности</t>
  </si>
  <si>
    <t xml:space="preserve"> Pi -плановое значение индикатора (показателя) </t>
  </si>
  <si>
    <t>Fi - фактическое значение индикатолра (показателя)</t>
  </si>
  <si>
    <t xml:space="preserve">Наименование индикатора (показателя) </t>
  </si>
  <si>
    <t>Сумма значений</t>
  </si>
  <si>
    <t>Виды результатов оценки</t>
  </si>
  <si>
    <t>Rj - показатель достижения ожидаемого непосредственного результата j-го контрольного мероприятия государственной программы (подпрограммы), определяемый в случае достижения непосредственного результата в отчетном периоде как "1", в случае недостижения непосредственного результата - как "0"</t>
  </si>
  <si>
    <t>Градации оценки эффективности реализации государственной программы Калужской области (подпрограммы)</t>
  </si>
  <si>
    <t>**) Si = (Fi / Pi) x 100%, если желаемой тенденцией развития является рост значений, Si = (Pi / Fi) x 100%, если желаемой тенденцией развития является снижение значений.</t>
  </si>
  <si>
    <t xml:space="preserve">Примечание: *) Расчет оценки эффективности реализации проводится в целом по государстенной программе и по каждой подпрограмме </t>
  </si>
  <si>
    <t xml:space="preserve">Примечание:  **) В случае превышения 100% выполнения планового значения индикатора (показателя) указывается значение равным 100%.
</t>
  </si>
  <si>
    <t>Границы диапазона оценки</t>
  </si>
  <si>
    <t>Сумма значений x 100%</t>
  </si>
  <si>
    <t xml:space="preserve">Комплексная оценка эфективности релизации государственной программы </t>
  </si>
  <si>
    <t>Комплексная оценка эфективности релизации подпрограммы</t>
  </si>
  <si>
    <t xml:space="preserve">Расчета комплексной оценки эффективности реализации подпрограммы: ОПП = 0,8 * Cel + 0,2 * Mer, где ОПП - комплексная оценка подпрограммы
</t>
  </si>
  <si>
    <t>Количество компаний-резидентов, размещенных в технопарке в сфере высоких технологий в г.Обнинске</t>
  </si>
  <si>
    <t xml:space="preserve">Исполнение расходных мероприятий за счет субсидии, предоставленной в текущем финансовом году из федерального бюджета на реализацию мероприятий подпрограммы </t>
  </si>
  <si>
    <t xml:space="preserve">Обеспечение соблюдения установленного соглашением графика выполнения мероприятий по проектированию и (или) строительству (реконструкции, в том числе с элементами реставрации, техническому перевооружению) объектов капитального строительства и (или) приобретению объектов недвижимого имущества и (или) графика выполнения мероприятий по капитальному ремонту, вводу в эксплуатацию объектов капитального строительства, по приобретению, устанолвке и вводу в эксплуатацию оборудования и (или) программного обеспечения, размещению резидентов </t>
  </si>
  <si>
    <t>Количество субъектов малого и среднего предпринимательства, получивших государственную поддержку</t>
  </si>
  <si>
    <t>ед.</t>
  </si>
  <si>
    <t>Исполнение расходных обязательств за счет субсидии, предоставленной в текущем финансовом году из федерального бюджета на реализацию мероприятий подпрограммы</t>
  </si>
  <si>
    <t>%</t>
  </si>
  <si>
    <t>1</t>
  </si>
  <si>
    <t>чел.</t>
  </si>
  <si>
    <t>2</t>
  </si>
  <si>
    <t>3</t>
  </si>
  <si>
    <t>4</t>
  </si>
  <si>
    <t>5</t>
  </si>
  <si>
    <t>6</t>
  </si>
  <si>
    <t>7</t>
  </si>
  <si>
    <t>8</t>
  </si>
  <si>
    <t>9</t>
  </si>
  <si>
    <t>Количество субъектов малого и среднего предпринимательства в расчете на 1 тыс. человек населения Калужской области</t>
  </si>
  <si>
    <t>тыс. ед.</t>
  </si>
  <si>
    <t>Доля среднесписочной численности работников (без внешних совместителей), занятых на микро-, малых и средних предприятиях и у индивидуальных предпринимателей, в общей численности занятого населения</t>
  </si>
  <si>
    <t>Доля инновационных товаров, работ, услуг в общем объеме отгруженных товаров, выполненных работ, услуг</t>
  </si>
  <si>
    <t>Численность работников организаций-участников, прошедших профессиональную переподготовку и повышение квалификации по программам дополнительного образования в области управления инновационной деятельностью, а также по направлениям реализации подпрограммы, в том числе</t>
  </si>
  <si>
    <t xml:space="preserve"> кластер фармацевтики, биотехнологий и биомедицины</t>
  </si>
  <si>
    <t>Рост объема работ и проектов в сфере научных исследований и разработок, выполняемых совместно двумя и более организациями-участниками либо одной или более организацией-участником совместно с иностранными организациями, в том числе</t>
  </si>
  <si>
    <t>Рост объема инвестиционных затрат организаций-участников за вычетом затрат на приобретение земельных участков, строительство зданий и сооружений, а также подвод инженерных коммуникаций, в том числе</t>
  </si>
  <si>
    <t>Рост выработки на одного работника организаций-участников инновационного территориального кластера в стоимостном выражении по отношению к предыдущему году, в том числе</t>
  </si>
  <si>
    <t>Рост объема отгруженной организациями-участниками инновационной продукции собственного производства, а также инновационных работ и услуг, выполненных собственными силами, в том числе</t>
  </si>
  <si>
    <t xml:space="preserve">Рост совокупной выручки организаций-участников от продаж продукции на внешнем рынке, в том числе
</t>
  </si>
  <si>
    <t>Рост совокупной выручки организаций-участников от продаж продукции , в том числе</t>
  </si>
  <si>
    <t>- ИКТ-кластер</t>
  </si>
  <si>
    <t>- кластер АКОТЕХ</t>
  </si>
  <si>
    <t xml:space="preserve">Рост количества малых инновационных компаний, вновь зарегистрированных в соответствии с законодательством Российской Федерации на территории муниципального образования (муниципальных образований), в границах которого расположен инновационный территориальный кластер, в том числе
</t>
  </si>
  <si>
    <t xml:space="preserve">Рост количества запатентованных организациями-участниками результатов интеллектуальной деятельности, в том числе за рубежом, в том числе
</t>
  </si>
  <si>
    <t xml:space="preserve">Численность работников организаций-участников, принявших участие в выставочно-ярмарочных и коммуникативных мероприятиях, проводимых в Российской Федерации и за рубежом, в том числе
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</si>
  <si>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</si>
  <si>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</si>
  <si>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</si>
  <si>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</si>
  <si>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</si>
  <si>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</si>
  <si>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</si>
  <si>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</si>
  <si>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</si>
  <si>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</si>
  <si>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Подпрограмма "Развитие малого и среднего, в том числе инновационного, предпринимательства в Калужской области"</t>
  </si>
  <si>
    <t xml:space="preserve">Подпрограмма  «Создание и развитие технопарков в сфере высоких технологий в Калужской области» </t>
  </si>
  <si>
    <t>«Создание и развитие инновационных территориальных кластеров в сфере фармацевтики, биотехнологий, биомедицины и информационно-телекоммуникационных технологий»</t>
  </si>
  <si>
    <t>Прирост среднесписочной численности работников (без внешних совместителей), занятых у субъектов малого и среднего предпринимательства, получивших государственную поддержку (при реализации пунктов 2.10, 4.2, 4.3, 4.6, 5.1 перечня программных мероприятий подпрограммы)</t>
  </si>
  <si>
    <t>Доля средств, направляемая на реализацию мероприятий в сфере развития малого и среднего предпринимательства в монопрофильных муниципальных образованиях, в общем объеме финансового обеспечения подпрограммы</t>
  </si>
  <si>
    <t>Доля обрабатывающей промышленности в обороте субъектов малого и среднего предпринимательства (без учета индивидуальных предпринимателей), получивших государственную поддержку (при реализации пунктов 2.10, 4.2, 4.3, 4.6, 5.1 перечня программных мероприятий подпрограммы)</t>
  </si>
  <si>
    <t>Количество субъектов малого предпринимательства, созданных физическими лицами в возрасте до 30 лет (включительно), вовлеченными в реализацию мероприятий (при реализации пункта 4.7 перечня программных мероприятий подпрограммы)</t>
  </si>
  <si>
    <t>Количество физических лиц в возрасте до 30 лет (включительно), завершивших обучение, направленное на приобретение навыков ведения бизнеса и создания малых и средних предприятий (при реализации пункта 4.7 перечня программных мероприятий подпрограммы)</t>
  </si>
  <si>
    <t>Количество физических лиц в возрасте до 30 лет (включительно), вовлеченных в реализацию мероприятий (при реализации пункта 4.7 перечня программных мероприятий подпрограммы)</t>
  </si>
  <si>
    <t>Доля экспорта малых и средних предприятий в общем объеме экспорта в Калужской области</t>
  </si>
  <si>
    <t>Доля обрабатывающей промышленности в обороте субъектов малого и среднего предпринимательства (без учета индивидуальных предпринимателей)</t>
  </si>
  <si>
    <t>Доля кредитов субъектам малого и среднего предпринимательства в общем кредитном портфеле юридических лиц и индивидуальных предпринимателей</t>
  </si>
  <si>
    <t xml:space="preserve">Расчет комплексной оценки эффективности реализации подпрограммы: ОПП = 0,8 * Cel + 0,2 * Mer, где ОПП - комплексная оценка подпрограммы
</t>
  </si>
  <si>
    <r>
      <rPr>
        <sz val="10"/>
        <color indexed="8"/>
        <rFont val="Times New Roman"/>
        <family val="1"/>
      </rPr>
      <t>О</t>
    </r>
    <r>
      <rPr>
        <vertAlign val="superscript"/>
        <sz val="10"/>
        <color indexed="8"/>
        <rFont val="Times New Roman"/>
        <family val="1"/>
      </rPr>
      <t xml:space="preserve">ПП - </t>
    </r>
    <r>
      <rPr>
        <sz val="10"/>
        <color indexed="8"/>
        <rFont val="Times New Roman"/>
        <family val="1"/>
      </rPr>
      <t>Комплексная оценка эффективности реализации подпрограммы</t>
    </r>
    <r>
      <rPr>
        <vertAlign val="superscript"/>
        <sz val="8"/>
        <color indexed="8"/>
        <rFont val="Times New Roman"/>
        <family val="1"/>
      </rPr>
      <t xml:space="preserve">
</t>
    </r>
    <r>
      <rPr>
        <sz val="8"/>
        <color indexed="8"/>
        <rFont val="Times New Roman"/>
        <family val="1"/>
      </rPr>
      <t xml:space="preserve">
</t>
    </r>
  </si>
  <si>
    <t xml:space="preserve">Рост совокупной выручки организаций - участников высокотехнологичных промышленных и инновационных кластеров от продаж продукции
</t>
  </si>
  <si>
    <t xml:space="preserve"> 1  Степень достижения целей и решения задач государственной программы (подпрограммы) </t>
  </si>
  <si>
    <t xml:space="preserve"> 2 Средняя величина комплексных оценок подпрограмм, входящих в государственную программу</t>
  </si>
  <si>
    <t xml:space="preserve">Расчета комплексной оценки эффективности реализации подпрограммы: ОГП = 0,5 * Cel ГП  + 0,5 * Оппсв, где ОГП - комплексная оценка государственной программы, Оппсв  - средняя величина комплексных оценок подпрограмм, входящих в государственную программу
</t>
  </si>
  <si>
    <r>
      <t>Расчет оценки эффективности реализации подпрограммы "Развитие малого и среднего, в том числе инновационного, предпринимательства в Калужской области"</t>
    </r>
    <r>
      <rPr>
        <b/>
        <sz val="16"/>
        <color indexed="8"/>
        <rFont val="Times New Roman"/>
        <family val="1"/>
      </rPr>
      <t xml:space="preserve"> в 2018 году  
</t>
    </r>
  </si>
  <si>
    <r>
      <t xml:space="preserve">Расчет оценки эффективности реализации подпрограммы «Создание и развитие технопарков в сфере высоких технологий в Калужской области» </t>
    </r>
    <r>
      <rPr>
        <b/>
        <sz val="16"/>
        <color indexed="8"/>
        <rFont val="Times New Roman"/>
        <family val="1"/>
      </rPr>
      <t xml:space="preserve">в 2018 году  
</t>
    </r>
  </si>
  <si>
    <r>
      <t>Расчет оценки эффективности реализации подпрограммы «Создание и развитие инновационных территориальных кластеров в сфере фармацевтики, биотехнологий, биомедицины и информационно-телекоммуникационных технологий»</t>
    </r>
    <r>
      <rPr>
        <b/>
        <sz val="16"/>
        <color indexed="8"/>
        <rFont val="Times New Roman"/>
        <family val="1"/>
      </rPr>
      <t xml:space="preserve"> в 2018 году 
</t>
    </r>
  </si>
  <si>
    <t xml:space="preserve"> 1  Степень достижения целей и решения задач подпрограммы</t>
  </si>
  <si>
    <t xml:space="preserve"> 2  Степень реализации контрольных мероприятий подпрограммы</t>
  </si>
  <si>
    <t xml:space="preserve"> 1 Степень достижения целей и решения задач подпрограммы</t>
  </si>
  <si>
    <t xml:space="preserve"> 1  Степень достижения целей и решения задач подпрограммы </t>
  </si>
  <si>
    <t xml:space="preserve">Количество мероприятий, проведенных для субъектов малого и среднего предпринимательства, в том числе круглых столов, семинаров и тренингов (при реализации пункта 4.6 перечня программных мероприятий подпрограммы)
</t>
  </si>
  <si>
    <t xml:space="preserve">Количество субъектов малого и среднего предпринимательства - участников территориальных кластеров (при реализации пункта 4.6 перечня программных мероприятий подпрограммы)
</t>
  </si>
  <si>
    <t xml:space="preserve">Количество субъектов малого и среднего предпринимательства - новых участников территориальных кластеров (при реализации пункта 4.6 перечня программных мероприятий подпрограммы)
</t>
  </si>
  <si>
    <r>
      <t xml:space="preserve">                                  m
Cel</t>
    </r>
    <r>
      <rPr>
        <vertAlign val="subscript"/>
        <sz val="8"/>
        <color indexed="8"/>
        <rFont val="Times New Roman"/>
        <family val="1"/>
      </rPr>
      <t>ПП</t>
    </r>
    <r>
      <rPr>
        <sz val="8"/>
        <color indexed="8"/>
        <rFont val="Times New Roman"/>
        <family val="1"/>
      </rPr>
      <t xml:space="preserve"> = (1 / m) x SUM (Si),
                                  i=1
</t>
    </r>
  </si>
  <si>
    <r>
      <t xml:space="preserve">             n
Mer</t>
    </r>
    <r>
      <rPr>
        <vertAlign val="subscript"/>
        <sz val="8"/>
        <color indexed="8"/>
        <rFont val="Times New Roman"/>
        <family val="1"/>
      </rPr>
      <t>ПП</t>
    </r>
    <r>
      <rPr>
        <sz val="8"/>
        <color indexed="8"/>
        <rFont val="Times New Roman"/>
        <family val="1"/>
      </rPr>
      <t xml:space="preserve"> = (1 / n) x SUM (Rj x 100%),
            j=1</t>
    </r>
  </si>
  <si>
    <r>
      <t xml:space="preserve">                                   m
Cel</t>
    </r>
    <r>
      <rPr>
        <vertAlign val="subscript"/>
        <sz val="8"/>
        <color indexed="8"/>
        <rFont val="Times New Roman"/>
        <family val="1"/>
      </rPr>
      <t>ГП</t>
    </r>
    <r>
      <rPr>
        <sz val="8"/>
        <color indexed="8"/>
        <rFont val="Times New Roman"/>
        <family val="1"/>
      </rPr>
      <t xml:space="preserve">= (1 / m) x SUM (Si),
                                  i=1
</t>
    </r>
  </si>
  <si>
    <r>
      <t xml:space="preserve">                      </t>
    </r>
    <r>
      <rPr>
        <vertAlign val="subscript"/>
        <sz val="11"/>
        <color indexed="8"/>
        <rFont val="Times New Roman"/>
        <family val="1"/>
      </rPr>
      <t>k</t>
    </r>
    <r>
      <rPr>
        <sz val="11"/>
        <color indexed="8"/>
        <rFont val="Times New Roman"/>
        <family val="1"/>
      </rPr>
      <t xml:space="preserve">
                     ∑  х О</t>
    </r>
    <r>
      <rPr>
        <vertAlign val="subscript"/>
        <sz val="11"/>
        <color indexed="8"/>
        <rFont val="Times New Roman"/>
        <family val="1"/>
      </rPr>
      <t>ПП</t>
    </r>
    <r>
      <rPr>
        <sz val="11"/>
        <color indexed="8"/>
        <rFont val="Times New Roman"/>
        <family val="1"/>
      </rPr>
      <t xml:space="preserve">
    О</t>
    </r>
    <r>
      <rPr>
        <vertAlign val="subscript"/>
        <sz val="11"/>
        <color indexed="8"/>
        <rFont val="Times New Roman"/>
        <family val="1"/>
      </rPr>
      <t>ППСВ</t>
    </r>
    <r>
      <rPr>
        <sz val="11"/>
        <color indexed="8"/>
        <rFont val="Times New Roman"/>
        <family val="1"/>
      </rPr>
      <t xml:space="preserve"> =</t>
    </r>
    <r>
      <rPr>
        <u val="single"/>
        <sz val="11"/>
        <color indexed="8"/>
        <rFont val="Times New Roman"/>
        <family val="1"/>
      </rPr>
      <t xml:space="preserve">    </t>
    </r>
    <r>
      <rPr>
        <u val="single"/>
        <vertAlign val="superscript"/>
        <sz val="11"/>
        <color indexed="8"/>
        <rFont val="Times New Roman"/>
        <family val="1"/>
      </rPr>
      <t>1</t>
    </r>
    <r>
      <rPr>
        <u val="single"/>
        <sz val="11"/>
        <color indexed="8"/>
        <rFont val="Times New Roman"/>
        <family val="1"/>
      </rPr>
      <t xml:space="preserve">               </t>
    </r>
    <r>
      <rPr>
        <sz val="11"/>
        <color indexed="8"/>
        <rFont val="Times New Roman"/>
        <family val="1"/>
      </rPr>
      <t xml:space="preserve">      
                           k</t>
    </r>
  </si>
  <si>
    <r>
      <t>О</t>
    </r>
    <r>
      <rPr>
        <vertAlign val="subscript"/>
        <sz val="11"/>
        <color indexed="8"/>
        <rFont val="Times New Roman"/>
        <family val="1"/>
      </rPr>
      <t>ППСВ</t>
    </r>
    <r>
      <rPr>
        <sz val="11"/>
        <color indexed="8"/>
        <rFont val="Times New Roman"/>
        <family val="1"/>
      </rPr>
      <t xml:space="preserve"> - средняя величина комплексных оценок подпрограмм, входящих в государственную программу</t>
    </r>
  </si>
  <si>
    <t>Ввод в эксплуатацию объектов имущественного комплекса технопарка в сфере высоких технологий в г. Обнинске, в том числе: - здание бизнес-инкубатора на территории площадки N 1 технопарка "Обнинск". Калужская область, г. Обнинск, Студгородок 1</t>
  </si>
  <si>
    <t>кв. м</t>
  </si>
  <si>
    <r>
      <t>Расчет оценки эффективности реализации государственной программы  Калужской области  "Развитие предпринимательства и инноваций в Калужской области"</t>
    </r>
    <r>
      <rPr>
        <b/>
        <sz val="16"/>
        <color indexed="8"/>
        <rFont val="Times New Roman"/>
        <family val="1"/>
      </rPr>
      <t xml:space="preserve"> в 2018 году 
</t>
    </r>
  </si>
  <si>
    <t xml:space="preserve">Количество вновь созданных рабочих мест (включая вновь зарегистрированных индивидуальных предпринимателей) субъектами малого и среднего предпринимательства, получившими государственную поддержку
</t>
  </si>
  <si>
    <t>Коэффициент "рождаемости" субъектов малого и среднего предпринимательства</t>
  </si>
  <si>
    <t xml:space="preserve"> кластеры в сфере автомобиле- и приборостроения, производства электроники и агропромышленной отрасли</t>
  </si>
  <si>
    <t>Таблица  № 3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</si>
</sst>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0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0"/>
      <name val="Times New Roman"/>
      <family val="1"/>
    </font>
    <font>
      <sz val="11"/>
      <name val="Calibri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sz val="11"/>
      <color indexed="8"/>
      <name val="Times New Roman"/>
      <family val="1"/>
    </font>
    <font>
      <vertAlign val="subscript"/>
      <sz val="8"/>
      <color indexed="8"/>
      <name val="Times New Roman"/>
      <family val="1"/>
    </font>
    <font>
      <vertAlign val="subscript"/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u val="single"/>
      <vertAlign val="superscript"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b/>
      <sz val="16"/>
      <color theme="1"/>
      <name val="Times New Roman"/>
      <family val="1"/>
    </font>
    <font>
      <i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0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10" xfId="0" applyFont="1" applyBorder="1" applyAlignment="1">
      <alignment/>
    </xf>
    <xf numFmtId="0" fontId="50" fillId="0" borderId="11" xfId="0" applyFont="1" applyBorder="1" applyAlignment="1">
      <alignment horizontal="center" vertical="center"/>
    </xf>
    <xf numFmtId="0" fontId="50" fillId="0" borderId="12" xfId="0" applyFont="1" applyBorder="1" applyAlignment="1">
      <alignment wrapText="1"/>
    </xf>
    <xf numFmtId="0" fontId="49" fillId="0" borderId="13" xfId="0" applyFont="1" applyBorder="1" applyAlignment="1">
      <alignment horizontal="center"/>
    </xf>
    <xf numFmtId="0" fontId="49" fillId="0" borderId="14" xfId="0" applyFont="1" applyBorder="1" applyAlignment="1">
      <alignment/>
    </xf>
    <xf numFmtId="0" fontId="49" fillId="0" borderId="15" xfId="0" applyFont="1" applyBorder="1" applyAlignment="1">
      <alignment/>
    </xf>
    <xf numFmtId="0" fontId="49" fillId="0" borderId="0" xfId="0" applyFont="1" applyBorder="1" applyAlignment="1">
      <alignment/>
    </xf>
    <xf numFmtId="0" fontId="49" fillId="33" borderId="0" xfId="0" applyFont="1" applyFill="1" applyBorder="1" applyAlignment="1">
      <alignment horizontal="left" vertical="center" wrapText="1"/>
    </xf>
    <xf numFmtId="0" fontId="49" fillId="33" borderId="0" xfId="0" applyFont="1" applyFill="1" applyBorder="1" applyAlignment="1">
      <alignment/>
    </xf>
    <xf numFmtId="0" fontId="49" fillId="0" borderId="0" xfId="0" applyFont="1" applyFill="1" applyBorder="1" applyAlignment="1">
      <alignment/>
    </xf>
    <xf numFmtId="0" fontId="50" fillId="0" borderId="16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3" fillId="0" borderId="14" xfId="0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/>
    </xf>
    <xf numFmtId="173" fontId="49" fillId="0" borderId="14" xfId="0" applyNumberFormat="1" applyFont="1" applyBorder="1" applyAlignment="1">
      <alignment/>
    </xf>
    <xf numFmtId="0" fontId="3" fillId="0" borderId="14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4" fillId="0" borderId="14" xfId="0" applyFont="1" applyBorder="1" applyAlignment="1">
      <alignment vertical="center" wrapText="1"/>
    </xf>
    <xf numFmtId="0" fontId="50" fillId="0" borderId="18" xfId="0" applyFont="1" applyBorder="1" applyAlignment="1">
      <alignment wrapText="1"/>
    </xf>
    <xf numFmtId="0" fontId="3" fillId="0" borderId="14" xfId="0" applyFont="1" applyBorder="1" applyAlignment="1">
      <alignment/>
    </xf>
    <xf numFmtId="0" fontId="49" fillId="0" borderId="0" xfId="0" applyFont="1" applyFill="1" applyAlignment="1">
      <alignment/>
    </xf>
    <xf numFmtId="0" fontId="0" fillId="0" borderId="0" xfId="0" applyFill="1" applyAlignment="1">
      <alignment/>
    </xf>
    <xf numFmtId="0" fontId="49" fillId="0" borderId="10" xfId="0" applyFont="1" applyFill="1" applyBorder="1" applyAlignment="1">
      <alignment/>
    </xf>
    <xf numFmtId="0" fontId="50" fillId="0" borderId="11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/>
    </xf>
    <xf numFmtId="0" fontId="49" fillId="0" borderId="14" xfId="0" applyFont="1" applyFill="1" applyBorder="1" applyAlignment="1">
      <alignment/>
    </xf>
    <xf numFmtId="0" fontId="49" fillId="0" borderId="15" xfId="0" applyFont="1" applyFill="1" applyBorder="1" applyAlignment="1">
      <alignment/>
    </xf>
    <xf numFmtId="0" fontId="49" fillId="0" borderId="14" xfId="0" applyFont="1" applyFill="1" applyBorder="1" applyAlignment="1">
      <alignment vertical="top" wrapText="1"/>
    </xf>
    <xf numFmtId="0" fontId="49" fillId="0" borderId="13" xfId="0" applyFont="1" applyFill="1" applyBorder="1" applyAlignment="1">
      <alignment/>
    </xf>
    <xf numFmtId="0" fontId="49" fillId="0" borderId="0" xfId="0" applyFont="1" applyFill="1" applyBorder="1" applyAlignment="1">
      <alignment horizontal="left" vertical="center" wrapText="1"/>
    </xf>
    <xf numFmtId="0" fontId="51" fillId="0" borderId="19" xfId="0" applyFont="1" applyFill="1" applyBorder="1" applyAlignment="1">
      <alignment/>
    </xf>
    <xf numFmtId="0" fontId="51" fillId="0" borderId="20" xfId="0" applyFont="1" applyFill="1" applyBorder="1" applyAlignment="1">
      <alignment/>
    </xf>
    <xf numFmtId="0" fontId="51" fillId="0" borderId="21" xfId="0" applyFont="1" applyFill="1" applyBorder="1" applyAlignment="1">
      <alignment/>
    </xf>
    <xf numFmtId="0" fontId="49" fillId="0" borderId="0" xfId="0" applyFont="1" applyFill="1" applyBorder="1" applyAlignment="1">
      <alignment horizontal="left" vertical="top" wrapText="1"/>
    </xf>
    <xf numFmtId="2" fontId="3" fillId="0" borderId="14" xfId="0" applyNumberFormat="1" applyFont="1" applyFill="1" applyBorder="1" applyAlignment="1">
      <alignment horizontal="center" vertical="top"/>
    </xf>
    <xf numFmtId="1" fontId="3" fillId="0" borderId="14" xfId="0" applyNumberFormat="1" applyFont="1" applyFill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173" fontId="3" fillId="0" borderId="14" xfId="0" applyNumberFormat="1" applyFont="1" applyFill="1" applyBorder="1" applyAlignment="1">
      <alignment horizontal="center" vertical="top"/>
    </xf>
    <xf numFmtId="173" fontId="49" fillId="0" borderId="14" xfId="0" applyNumberFormat="1" applyFont="1" applyFill="1" applyBorder="1" applyAlignment="1">
      <alignment/>
    </xf>
    <xf numFmtId="173" fontId="49" fillId="0" borderId="22" xfId="0" applyNumberFormat="1" applyFont="1" applyFill="1" applyBorder="1" applyAlignment="1">
      <alignment/>
    </xf>
    <xf numFmtId="173" fontId="49" fillId="0" borderId="15" xfId="0" applyNumberFormat="1" applyFont="1" applyFill="1" applyBorder="1" applyAlignment="1">
      <alignment vertical="top" wrapText="1"/>
    </xf>
    <xf numFmtId="49" fontId="3" fillId="0" borderId="14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4" xfId="0" applyFont="1" applyBorder="1" applyAlignment="1">
      <alignment horizontal="center" vertical="top" wrapText="1"/>
    </xf>
    <xf numFmtId="0" fontId="50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top" wrapText="1"/>
    </xf>
    <xf numFmtId="0" fontId="3" fillId="0" borderId="14" xfId="0" applyFont="1" applyBorder="1" applyAlignment="1">
      <alignment vertical="top"/>
    </xf>
    <xf numFmtId="0" fontId="14" fillId="0" borderId="14" xfId="0" applyFont="1" applyFill="1" applyBorder="1" applyAlignment="1">
      <alignment horizontal="center" vertical="center"/>
    </xf>
    <xf numFmtId="0" fontId="49" fillId="0" borderId="16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left"/>
    </xf>
    <xf numFmtId="0" fontId="49" fillId="0" borderId="14" xfId="0" applyFont="1" applyBorder="1" applyAlignment="1">
      <alignment horizontal="left"/>
    </xf>
    <xf numFmtId="0" fontId="49" fillId="0" borderId="14" xfId="0" applyFont="1" applyBorder="1" applyAlignment="1">
      <alignment horizontal="center"/>
    </xf>
    <xf numFmtId="0" fontId="49" fillId="0" borderId="15" xfId="0" applyFont="1" applyBorder="1" applyAlignment="1">
      <alignment horizontal="center"/>
    </xf>
    <xf numFmtId="0" fontId="49" fillId="0" borderId="23" xfId="0" applyFont="1" applyBorder="1" applyAlignment="1">
      <alignment horizontal="left"/>
    </xf>
    <xf numFmtId="0" fontId="49" fillId="0" borderId="24" xfId="0" applyFont="1" applyBorder="1" applyAlignment="1">
      <alignment horizontal="left"/>
    </xf>
    <xf numFmtId="0" fontId="49" fillId="0" borderId="24" xfId="0" applyFont="1" applyBorder="1" applyAlignment="1">
      <alignment horizontal="center"/>
    </xf>
    <xf numFmtId="0" fontId="49" fillId="0" borderId="22" xfId="0" applyFont="1" applyBorder="1" applyAlignment="1">
      <alignment horizontal="center"/>
    </xf>
    <xf numFmtId="0" fontId="51" fillId="0" borderId="19" xfId="0" applyFont="1" applyBorder="1" applyAlignment="1">
      <alignment horizontal="left" vertical="top" wrapText="1"/>
    </xf>
    <xf numFmtId="0" fontId="51" fillId="0" borderId="20" xfId="0" applyFont="1" applyBorder="1" applyAlignment="1">
      <alignment horizontal="left" vertical="top" wrapText="1"/>
    </xf>
    <xf numFmtId="0" fontId="51" fillId="0" borderId="21" xfId="0" applyFont="1" applyBorder="1" applyAlignment="1">
      <alignment horizontal="left" vertical="top" wrapText="1"/>
    </xf>
    <xf numFmtId="0" fontId="49" fillId="0" borderId="23" xfId="0" applyFont="1" applyBorder="1" applyAlignment="1">
      <alignment horizontal="left" vertical="top" wrapText="1"/>
    </xf>
    <xf numFmtId="0" fontId="49" fillId="0" borderId="24" xfId="0" applyFont="1" applyBorder="1" applyAlignment="1">
      <alignment horizontal="left" vertical="top" wrapText="1"/>
    </xf>
    <xf numFmtId="0" fontId="51" fillId="0" borderId="25" xfId="0" applyFont="1" applyBorder="1" applyAlignment="1">
      <alignment horizontal="center" vertical="center" wrapText="1"/>
    </xf>
    <xf numFmtId="0" fontId="51" fillId="0" borderId="26" xfId="0" applyFont="1" applyBorder="1" applyAlignment="1">
      <alignment horizontal="center" vertical="center" wrapText="1"/>
    </xf>
    <xf numFmtId="0" fontId="51" fillId="0" borderId="27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left" vertical="center" wrapText="1"/>
    </xf>
    <xf numFmtId="0" fontId="50" fillId="0" borderId="14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/>
    </xf>
    <xf numFmtId="0" fontId="49" fillId="0" borderId="15" xfId="0" applyFont="1" applyFill="1" applyBorder="1" applyAlignment="1">
      <alignment horizontal="center"/>
    </xf>
    <xf numFmtId="0" fontId="49" fillId="0" borderId="23" xfId="0" applyFont="1" applyFill="1" applyBorder="1" applyAlignment="1">
      <alignment horizontal="left" vertical="center" wrapText="1"/>
    </xf>
    <xf numFmtId="0" fontId="49" fillId="0" borderId="24" xfId="0" applyFont="1" applyFill="1" applyBorder="1" applyAlignment="1">
      <alignment horizontal="left" vertical="center" wrapText="1"/>
    </xf>
    <xf numFmtId="0" fontId="49" fillId="0" borderId="24" xfId="0" applyFont="1" applyFill="1" applyBorder="1" applyAlignment="1">
      <alignment horizontal="center"/>
    </xf>
    <xf numFmtId="0" fontId="49" fillId="0" borderId="22" xfId="0" applyFont="1" applyFill="1" applyBorder="1" applyAlignment="1">
      <alignment horizontal="center"/>
    </xf>
    <xf numFmtId="0" fontId="50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2" fillId="0" borderId="28" xfId="0" applyFont="1" applyBorder="1" applyAlignment="1">
      <alignment horizontal="center" vertical="top" wrapText="1"/>
    </xf>
    <xf numFmtId="0" fontId="52" fillId="0" borderId="29" xfId="0" applyFont="1" applyBorder="1" applyAlignment="1">
      <alignment horizontal="center" vertical="top"/>
    </xf>
    <xf numFmtId="0" fontId="52" fillId="0" borderId="30" xfId="0" applyFont="1" applyBorder="1" applyAlignment="1">
      <alignment horizontal="center" vertical="top"/>
    </xf>
    <xf numFmtId="0" fontId="53" fillId="0" borderId="0" xfId="0" applyFont="1" applyBorder="1" applyAlignment="1">
      <alignment vertical="top" wrapText="1"/>
    </xf>
    <xf numFmtId="0" fontId="51" fillId="0" borderId="31" xfId="0" applyFont="1" applyFill="1" applyBorder="1" applyAlignment="1">
      <alignment horizontal="left"/>
    </xf>
    <xf numFmtId="0" fontId="49" fillId="0" borderId="32" xfId="0" applyFont="1" applyBorder="1" applyAlignment="1">
      <alignment horizontal="left" vertical="center" wrapText="1"/>
    </xf>
    <xf numFmtId="0" fontId="49" fillId="0" borderId="33" xfId="0" applyFont="1" applyBorder="1" applyAlignment="1">
      <alignment horizontal="left" vertical="center" wrapText="1"/>
    </xf>
    <xf numFmtId="0" fontId="49" fillId="0" borderId="34" xfId="0" applyFont="1" applyBorder="1" applyAlignment="1">
      <alignment horizontal="left" vertical="center" wrapText="1"/>
    </xf>
    <xf numFmtId="0" fontId="51" fillId="0" borderId="31" xfId="0" applyFont="1" applyBorder="1" applyAlignment="1">
      <alignment horizontal="left" vertical="center" wrapText="1"/>
    </xf>
    <xf numFmtId="0" fontId="49" fillId="0" borderId="17" xfId="0" applyFont="1" applyFill="1" applyBorder="1" applyAlignment="1">
      <alignment horizontal="left" vertical="center" wrapText="1"/>
    </xf>
    <xf numFmtId="0" fontId="49" fillId="0" borderId="35" xfId="0" applyFont="1" applyFill="1" applyBorder="1" applyAlignment="1">
      <alignment horizontal="left" vertical="center" wrapText="1"/>
    </xf>
    <xf numFmtId="0" fontId="49" fillId="0" borderId="17" xfId="0" applyFont="1" applyFill="1" applyBorder="1" applyAlignment="1">
      <alignment horizontal="center"/>
    </xf>
    <xf numFmtId="0" fontId="49" fillId="0" borderId="36" xfId="0" applyFont="1" applyFill="1" applyBorder="1" applyAlignment="1">
      <alignment horizontal="center"/>
    </xf>
    <xf numFmtId="0" fontId="50" fillId="0" borderId="37" xfId="0" applyFont="1" applyFill="1" applyBorder="1" applyAlignment="1">
      <alignment horizontal="center" vertical="center" wrapText="1"/>
    </xf>
    <xf numFmtId="0" fontId="50" fillId="0" borderId="38" xfId="0" applyFont="1" applyFill="1" applyBorder="1" applyAlignment="1">
      <alignment horizontal="center" vertical="center" wrapText="1"/>
    </xf>
    <xf numFmtId="173" fontId="49" fillId="0" borderId="17" xfId="0" applyNumberFormat="1" applyFont="1" applyFill="1" applyBorder="1" applyAlignment="1">
      <alignment horizontal="center" vertical="center" wrapText="1"/>
    </xf>
    <xf numFmtId="173" fontId="49" fillId="0" borderId="35" xfId="0" applyNumberFormat="1" applyFont="1" applyFill="1" applyBorder="1" applyAlignment="1">
      <alignment horizontal="center" vertical="center" wrapText="1"/>
    </xf>
    <xf numFmtId="0" fontId="49" fillId="0" borderId="37" xfId="0" applyFont="1" applyBorder="1" applyAlignment="1">
      <alignment horizontal="left" vertical="center" wrapText="1"/>
    </xf>
    <xf numFmtId="0" fontId="49" fillId="0" borderId="39" xfId="0" applyFont="1" applyBorder="1" applyAlignment="1">
      <alignment horizontal="left" vertical="center"/>
    </xf>
    <xf numFmtId="0" fontId="49" fillId="0" borderId="23" xfId="0" applyFont="1" applyFill="1" applyBorder="1" applyAlignment="1">
      <alignment horizontal="left" vertical="top" wrapText="1"/>
    </xf>
    <xf numFmtId="0" fontId="49" fillId="0" borderId="24" xfId="0" applyFont="1" applyFill="1" applyBorder="1" applyAlignment="1">
      <alignment horizontal="left" vertical="top" wrapText="1"/>
    </xf>
    <xf numFmtId="0" fontId="49" fillId="0" borderId="13" xfId="0" applyFont="1" applyFill="1" applyBorder="1" applyAlignment="1">
      <alignment horizontal="left"/>
    </xf>
    <xf numFmtId="0" fontId="49" fillId="0" borderId="14" xfId="0" applyFont="1" applyFill="1" applyBorder="1" applyAlignment="1">
      <alignment horizontal="left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51" fillId="0" borderId="25" xfId="0" applyFont="1" applyFill="1" applyBorder="1" applyAlignment="1">
      <alignment horizontal="center" vertical="center" wrapText="1"/>
    </xf>
    <xf numFmtId="0" fontId="51" fillId="0" borderId="26" xfId="0" applyFont="1" applyFill="1" applyBorder="1" applyAlignment="1">
      <alignment horizontal="center" vertical="center" wrapText="1"/>
    </xf>
    <xf numFmtId="0" fontId="51" fillId="0" borderId="27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vertical="top" wrapText="1"/>
    </xf>
    <xf numFmtId="0" fontId="52" fillId="0" borderId="28" xfId="0" applyFont="1" applyFill="1" applyBorder="1" applyAlignment="1">
      <alignment horizontal="center" vertical="top" wrapText="1"/>
    </xf>
    <xf numFmtId="0" fontId="52" fillId="0" borderId="29" xfId="0" applyFont="1" applyFill="1" applyBorder="1" applyAlignment="1">
      <alignment horizontal="center" vertical="top"/>
    </xf>
    <xf numFmtId="0" fontId="52" fillId="0" borderId="30" xfId="0" applyFont="1" applyFill="1" applyBorder="1" applyAlignment="1">
      <alignment horizontal="center" vertical="top"/>
    </xf>
    <xf numFmtId="0" fontId="51" fillId="0" borderId="31" xfId="0" applyFont="1" applyFill="1" applyBorder="1" applyAlignment="1">
      <alignment horizontal="left" vertical="center" wrapText="1"/>
    </xf>
    <xf numFmtId="0" fontId="49" fillId="0" borderId="32" xfId="0" applyFont="1" applyFill="1" applyBorder="1" applyAlignment="1">
      <alignment horizontal="left" vertical="center" wrapText="1"/>
    </xf>
    <xf numFmtId="0" fontId="49" fillId="0" borderId="33" xfId="0" applyFont="1" applyFill="1" applyBorder="1" applyAlignment="1">
      <alignment horizontal="left" vertical="center" wrapText="1"/>
    </xf>
    <xf numFmtId="0" fontId="49" fillId="0" borderId="34" xfId="0" applyFont="1" applyFill="1" applyBorder="1" applyAlignment="1">
      <alignment horizontal="left" vertical="center" wrapText="1"/>
    </xf>
    <xf numFmtId="0" fontId="53" fillId="0" borderId="0" xfId="0" applyFont="1" applyFill="1" applyAlignment="1">
      <alignment horizontal="left" vertical="top" wrapText="1"/>
    </xf>
    <xf numFmtId="0" fontId="49" fillId="0" borderId="12" xfId="0" applyFont="1" applyFill="1" applyBorder="1" applyAlignment="1">
      <alignment horizontal="center" vertical="center" wrapText="1"/>
    </xf>
    <xf numFmtId="173" fontId="49" fillId="0" borderId="24" xfId="0" applyNumberFormat="1" applyFont="1" applyFill="1" applyBorder="1" applyAlignment="1">
      <alignment horizontal="center"/>
    </xf>
    <xf numFmtId="173" fontId="49" fillId="0" borderId="22" xfId="0" applyNumberFormat="1" applyFont="1" applyFill="1" applyBorder="1" applyAlignment="1">
      <alignment horizontal="center"/>
    </xf>
    <xf numFmtId="0" fontId="49" fillId="0" borderId="23" xfId="0" applyFont="1" applyFill="1" applyBorder="1" applyAlignment="1">
      <alignment horizontal="left"/>
    </xf>
    <xf numFmtId="0" fontId="49" fillId="0" borderId="24" xfId="0" applyFont="1" applyFill="1" applyBorder="1" applyAlignment="1">
      <alignment horizontal="left"/>
    </xf>
    <xf numFmtId="0" fontId="51" fillId="0" borderId="31" xfId="0" applyFont="1" applyBorder="1" applyAlignment="1">
      <alignment horizontal="left"/>
    </xf>
    <xf numFmtId="0" fontId="53" fillId="0" borderId="20" xfId="0" applyFont="1" applyBorder="1" applyAlignment="1">
      <alignment vertical="top" wrapText="1"/>
    </xf>
    <xf numFmtId="0" fontId="49" fillId="0" borderId="37" xfId="0" applyFont="1" applyBorder="1" applyAlignment="1">
      <alignment horizontal="center" vertical="center" wrapText="1"/>
    </xf>
    <xf numFmtId="0" fontId="49" fillId="0" borderId="38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49" fillId="0" borderId="35" xfId="0" applyFont="1" applyBorder="1" applyAlignment="1">
      <alignment horizontal="center" vertical="center" wrapText="1"/>
    </xf>
    <xf numFmtId="0" fontId="51" fillId="0" borderId="40" xfId="0" applyFont="1" applyFill="1" applyBorder="1" applyAlignment="1">
      <alignment horizontal="left" vertical="top" wrapText="1"/>
    </xf>
    <xf numFmtId="0" fontId="51" fillId="0" borderId="41" xfId="0" applyFont="1" applyFill="1" applyBorder="1" applyAlignment="1">
      <alignment horizontal="left" vertical="top" wrapText="1"/>
    </xf>
    <xf numFmtId="0" fontId="51" fillId="0" borderId="39" xfId="0" applyFont="1" applyFill="1" applyBorder="1" applyAlignment="1">
      <alignment horizontal="left" vertical="top" wrapText="1"/>
    </xf>
    <xf numFmtId="0" fontId="49" fillId="0" borderId="32" xfId="0" applyFont="1" applyFill="1" applyBorder="1" applyAlignment="1">
      <alignment horizontal="left" vertical="top" wrapText="1"/>
    </xf>
    <xf numFmtId="0" fontId="49" fillId="0" borderId="33" xfId="0" applyFont="1" applyFill="1" applyBorder="1" applyAlignment="1">
      <alignment horizontal="left" vertical="top" wrapText="1"/>
    </xf>
    <xf numFmtId="0" fontId="49" fillId="0" borderId="34" xfId="0" applyFont="1" applyFill="1" applyBorder="1" applyAlignment="1">
      <alignment horizontal="left" vertical="top" wrapText="1"/>
    </xf>
    <xf numFmtId="0" fontId="51" fillId="0" borderId="28" xfId="0" applyFont="1" applyFill="1" applyBorder="1" applyAlignment="1">
      <alignment horizontal="center" vertical="center" wrapText="1"/>
    </xf>
    <xf numFmtId="0" fontId="51" fillId="0" borderId="29" xfId="0" applyFont="1" applyFill="1" applyBorder="1" applyAlignment="1">
      <alignment horizontal="center" vertical="center" wrapText="1"/>
    </xf>
    <xf numFmtId="0" fontId="51" fillId="0" borderId="30" xfId="0" applyFont="1" applyFill="1" applyBorder="1" applyAlignment="1">
      <alignment horizontal="center" vertical="center" wrapText="1"/>
    </xf>
    <xf numFmtId="0" fontId="49" fillId="0" borderId="40" xfId="0" applyFont="1" applyFill="1" applyBorder="1" applyAlignment="1">
      <alignment horizontal="center" vertical="center" wrapText="1"/>
    </xf>
    <xf numFmtId="0" fontId="49" fillId="0" borderId="41" xfId="0" applyFont="1" applyFill="1" applyBorder="1" applyAlignment="1">
      <alignment horizontal="center" vertical="center" wrapText="1"/>
    </xf>
    <xf numFmtId="0" fontId="49" fillId="0" borderId="38" xfId="0" applyFont="1" applyFill="1" applyBorder="1" applyAlignment="1">
      <alignment horizontal="center" vertical="center" wrapText="1"/>
    </xf>
    <xf numFmtId="0" fontId="49" fillId="0" borderId="42" xfId="0" applyFont="1" applyFill="1" applyBorder="1" applyAlignment="1">
      <alignment horizontal="left"/>
    </xf>
    <xf numFmtId="0" fontId="49" fillId="0" borderId="43" xfId="0" applyFont="1" applyFill="1" applyBorder="1" applyAlignment="1">
      <alignment horizontal="left"/>
    </xf>
    <xf numFmtId="0" fontId="49" fillId="0" borderId="35" xfId="0" applyFont="1" applyFill="1" applyBorder="1" applyAlignment="1">
      <alignment horizontal="left"/>
    </xf>
    <xf numFmtId="0" fontId="49" fillId="0" borderId="32" xfId="0" applyFont="1" applyFill="1" applyBorder="1" applyAlignment="1">
      <alignment horizontal="left"/>
    </xf>
    <xf numFmtId="0" fontId="49" fillId="0" borderId="33" xfId="0" applyFont="1" applyFill="1" applyBorder="1" applyAlignment="1">
      <alignment horizontal="left"/>
    </xf>
    <xf numFmtId="0" fontId="49" fillId="0" borderId="34" xfId="0" applyFont="1" applyFill="1" applyBorder="1" applyAlignment="1">
      <alignment horizontal="left"/>
    </xf>
    <xf numFmtId="0" fontId="50" fillId="0" borderId="11" xfId="0" applyFont="1" applyFill="1" applyBorder="1" applyAlignment="1">
      <alignment horizontal="center" vertical="center" wrapText="1"/>
    </xf>
    <xf numFmtId="0" fontId="51" fillId="0" borderId="19" xfId="0" applyFont="1" applyFill="1" applyBorder="1" applyAlignment="1">
      <alignment horizontal="left" vertical="top" wrapText="1"/>
    </xf>
    <xf numFmtId="0" fontId="51" fillId="0" borderId="20" xfId="0" applyFont="1" applyFill="1" applyBorder="1" applyAlignment="1">
      <alignment horizontal="left" vertical="top" wrapText="1"/>
    </xf>
    <xf numFmtId="0" fontId="51" fillId="0" borderId="21" xfId="0" applyFont="1" applyFill="1" applyBorder="1" applyAlignment="1">
      <alignment horizontal="left" vertical="top" wrapText="1"/>
    </xf>
    <xf numFmtId="0" fontId="49" fillId="0" borderId="14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9"/>
  <sheetViews>
    <sheetView tabSelected="1" zoomScalePageLayoutView="0" workbookViewId="0" topLeftCell="A1">
      <selection activeCell="G1" sqref="G1"/>
    </sheetView>
  </sheetViews>
  <sheetFormatPr defaultColWidth="8.8515625" defaultRowHeight="15"/>
  <cols>
    <col min="1" max="1" width="3.28125" style="25" customWidth="1"/>
    <col min="2" max="2" width="43.57421875" style="25" customWidth="1"/>
    <col min="3" max="3" width="5.57421875" style="25" customWidth="1"/>
    <col min="4" max="4" width="14.8515625" style="25" customWidth="1"/>
    <col min="5" max="5" width="15.28125" style="25" customWidth="1"/>
    <col min="6" max="6" width="23.00390625" style="25" customWidth="1"/>
    <col min="7" max="7" width="17.7109375" style="25" customWidth="1"/>
    <col min="8" max="16384" width="8.8515625" style="25" customWidth="1"/>
  </cols>
  <sheetData>
    <row r="1" spans="1:7" ht="15.75" thickBot="1">
      <c r="A1" s="24"/>
      <c r="B1" s="24"/>
      <c r="C1" s="24"/>
      <c r="D1" s="24"/>
      <c r="E1" s="24"/>
      <c r="F1" s="24"/>
      <c r="G1" s="24" t="s">
        <v>108</v>
      </c>
    </row>
    <row r="2" spans="1:7" ht="59.25" customHeight="1" thickBot="1">
      <c r="A2" s="118" t="s">
        <v>104</v>
      </c>
      <c r="B2" s="119"/>
      <c r="C2" s="119"/>
      <c r="D2" s="119"/>
      <c r="E2" s="119"/>
      <c r="F2" s="119"/>
      <c r="G2" s="120"/>
    </row>
    <row r="3" spans="1:7" ht="28.5" customHeight="1" hidden="1">
      <c r="A3" s="117" t="s">
        <v>18</v>
      </c>
      <c r="B3" s="117"/>
      <c r="C3" s="117"/>
      <c r="D3" s="117"/>
      <c r="E3" s="117"/>
      <c r="F3" s="117"/>
      <c r="G3" s="117"/>
    </row>
    <row r="4" spans="1:7" ht="15.75" thickBot="1">
      <c r="A4" s="93" t="s">
        <v>84</v>
      </c>
      <c r="B4" s="93"/>
      <c r="C4" s="93"/>
      <c r="D4" s="93"/>
      <c r="E4" s="93"/>
      <c r="F4" s="93"/>
      <c r="G4" s="93"/>
    </row>
    <row r="5" spans="1:7" ht="69.75" customHeight="1">
      <c r="A5" s="26"/>
      <c r="B5" s="27" t="s">
        <v>12</v>
      </c>
      <c r="C5" s="27" t="s">
        <v>0</v>
      </c>
      <c r="D5" s="28" t="s">
        <v>10</v>
      </c>
      <c r="E5" s="28" t="s">
        <v>11</v>
      </c>
      <c r="F5" s="28" t="s">
        <v>17</v>
      </c>
      <c r="G5" s="4" t="s">
        <v>99</v>
      </c>
    </row>
    <row r="6" spans="1:7" ht="38.25">
      <c r="A6" s="29">
        <v>1</v>
      </c>
      <c r="B6" s="15" t="s">
        <v>42</v>
      </c>
      <c r="C6" s="30" t="s">
        <v>29</v>
      </c>
      <c r="D6" s="17">
        <v>41.8</v>
      </c>
      <c r="E6" s="17">
        <v>43.3</v>
      </c>
      <c r="F6" s="42">
        <v>100</v>
      </c>
      <c r="G6" s="31"/>
    </row>
    <row r="7" spans="1:7" ht="69" customHeight="1">
      <c r="A7" s="29">
        <v>2</v>
      </c>
      <c r="B7" s="15" t="s">
        <v>105</v>
      </c>
      <c r="C7" s="32" t="s">
        <v>43</v>
      </c>
      <c r="D7" s="17">
        <v>0.156</v>
      </c>
      <c r="E7" s="17">
        <v>0.273</v>
      </c>
      <c r="F7" s="42">
        <v>100</v>
      </c>
      <c r="G7" s="31"/>
    </row>
    <row r="8" spans="1:7" ht="63.75">
      <c r="A8" s="29">
        <v>3</v>
      </c>
      <c r="B8" s="15" t="s">
        <v>44</v>
      </c>
      <c r="C8" s="30" t="s">
        <v>31</v>
      </c>
      <c r="D8" s="17">
        <v>28</v>
      </c>
      <c r="E8" s="17">
        <v>28.1</v>
      </c>
      <c r="F8" s="42">
        <v>100</v>
      </c>
      <c r="G8" s="31"/>
    </row>
    <row r="9" spans="1:7" ht="38.25">
      <c r="A9" s="29">
        <v>4</v>
      </c>
      <c r="B9" s="15" t="s">
        <v>45</v>
      </c>
      <c r="C9" s="30" t="s">
        <v>31</v>
      </c>
      <c r="D9" s="17">
        <v>10</v>
      </c>
      <c r="E9" s="17">
        <v>2.5</v>
      </c>
      <c r="F9" s="42">
        <f>E9/D9*100</f>
        <v>25</v>
      </c>
      <c r="G9" s="31"/>
    </row>
    <row r="10" spans="1:7" ht="40.5" customHeight="1">
      <c r="A10" s="29">
        <v>5</v>
      </c>
      <c r="B10" s="15" t="s">
        <v>83</v>
      </c>
      <c r="C10" s="30" t="s">
        <v>31</v>
      </c>
      <c r="D10" s="17">
        <v>28.5</v>
      </c>
      <c r="E10" s="17">
        <v>28.5</v>
      </c>
      <c r="F10" s="42">
        <v>100</v>
      </c>
      <c r="G10" s="31"/>
    </row>
    <row r="11" spans="1:7" ht="25.5">
      <c r="A11" s="29">
        <v>6</v>
      </c>
      <c r="B11" s="15" t="s">
        <v>78</v>
      </c>
      <c r="C11" s="30" t="s">
        <v>31</v>
      </c>
      <c r="D11" s="41">
        <v>2.5</v>
      </c>
      <c r="E11" s="17">
        <v>2.5</v>
      </c>
      <c r="F11" s="42">
        <f>E11/D11*100</f>
        <v>100</v>
      </c>
      <c r="G11" s="31"/>
    </row>
    <row r="12" spans="1:7" ht="51">
      <c r="A12" s="29">
        <v>7</v>
      </c>
      <c r="B12" s="15" t="s">
        <v>79</v>
      </c>
      <c r="C12" s="30" t="s">
        <v>31</v>
      </c>
      <c r="D12" s="41">
        <v>24.2</v>
      </c>
      <c r="E12" s="17">
        <v>24.2</v>
      </c>
      <c r="F12" s="42">
        <f>E12/D12*100</f>
        <v>100</v>
      </c>
      <c r="G12" s="31"/>
    </row>
    <row r="13" spans="1:7" ht="51">
      <c r="A13" s="29">
        <v>8</v>
      </c>
      <c r="B13" s="15" t="s">
        <v>80</v>
      </c>
      <c r="C13" s="30" t="s">
        <v>31</v>
      </c>
      <c r="D13" s="41">
        <v>20</v>
      </c>
      <c r="E13" s="17">
        <v>21.1</v>
      </c>
      <c r="F13" s="42">
        <v>100</v>
      </c>
      <c r="G13" s="31"/>
    </row>
    <row r="14" spans="1:7" ht="25.5">
      <c r="A14" s="29">
        <v>9</v>
      </c>
      <c r="B14" s="15" t="s">
        <v>106</v>
      </c>
      <c r="C14" s="30" t="s">
        <v>31</v>
      </c>
      <c r="D14" s="41">
        <v>50</v>
      </c>
      <c r="E14" s="41">
        <v>88.6</v>
      </c>
      <c r="F14" s="42">
        <v>100</v>
      </c>
      <c r="G14" s="31"/>
    </row>
    <row r="15" spans="1:7" ht="15">
      <c r="A15" s="29"/>
      <c r="B15" s="30" t="s">
        <v>13</v>
      </c>
      <c r="C15" s="30"/>
      <c r="D15" s="30"/>
      <c r="E15" s="30"/>
      <c r="F15" s="43">
        <f>SUM(F6:F14)</f>
        <v>825</v>
      </c>
      <c r="G15" s="31"/>
    </row>
    <row r="16" spans="1:7" ht="21" customHeight="1" thickBot="1">
      <c r="A16" s="122" t="s">
        <v>1</v>
      </c>
      <c r="B16" s="123"/>
      <c r="C16" s="123"/>
      <c r="D16" s="123"/>
      <c r="E16" s="123"/>
      <c r="F16" s="124"/>
      <c r="G16" s="44">
        <f>F15/A14</f>
        <v>91.66666666666667</v>
      </c>
    </row>
    <row r="17" spans="1:7" ht="31.5" customHeight="1">
      <c r="A17" s="117" t="s">
        <v>19</v>
      </c>
      <c r="B17" s="117"/>
      <c r="C17" s="117"/>
      <c r="D17" s="117"/>
      <c r="E17" s="117"/>
      <c r="F17" s="117"/>
      <c r="G17" s="117"/>
    </row>
    <row r="18" spans="1:7" ht="19.5" customHeight="1" thickBot="1">
      <c r="A18" s="121" t="s">
        <v>85</v>
      </c>
      <c r="B18" s="121"/>
      <c r="C18" s="121"/>
      <c r="D18" s="121"/>
      <c r="E18" s="121"/>
      <c r="F18" s="121"/>
      <c r="G18" s="121"/>
    </row>
    <row r="19" spans="1:7" ht="105.75" customHeight="1">
      <c r="A19" s="26"/>
      <c r="B19" s="113" t="s">
        <v>2</v>
      </c>
      <c r="C19" s="113"/>
      <c r="D19" s="102" t="s">
        <v>82</v>
      </c>
      <c r="E19" s="103"/>
      <c r="F19" s="106" t="s">
        <v>100</v>
      </c>
      <c r="G19" s="107"/>
    </row>
    <row r="20" spans="1:7" ht="39" customHeight="1">
      <c r="A20" s="29">
        <v>1</v>
      </c>
      <c r="B20" s="98" t="s">
        <v>69</v>
      </c>
      <c r="C20" s="99"/>
      <c r="D20" s="104">
        <v>100</v>
      </c>
      <c r="E20" s="105"/>
      <c r="F20" s="79"/>
      <c r="G20" s="80"/>
    </row>
    <row r="21" spans="1:7" ht="33" customHeight="1">
      <c r="A21" s="29">
        <v>2</v>
      </c>
      <c r="B21" s="98" t="s">
        <v>70</v>
      </c>
      <c r="C21" s="99"/>
      <c r="D21" s="104">
        <v>68.8</v>
      </c>
      <c r="E21" s="105"/>
      <c r="F21" s="100"/>
      <c r="G21" s="101"/>
    </row>
    <row r="22" spans="1:7" ht="58.5" customHeight="1">
      <c r="A22" s="29">
        <v>3</v>
      </c>
      <c r="B22" s="98" t="s">
        <v>71</v>
      </c>
      <c r="C22" s="99"/>
      <c r="D22" s="104">
        <v>100</v>
      </c>
      <c r="E22" s="105"/>
      <c r="F22" s="100"/>
      <c r="G22" s="101"/>
    </row>
    <row r="23" spans="1:7" ht="15.75" customHeight="1">
      <c r="A23" s="33"/>
      <c r="B23" s="77" t="s">
        <v>21</v>
      </c>
      <c r="C23" s="77"/>
      <c r="D23" s="104">
        <f>SUM(D20:E22)</f>
        <v>268.8</v>
      </c>
      <c r="E23" s="105"/>
      <c r="F23" s="79"/>
      <c r="G23" s="80"/>
    </row>
    <row r="24" spans="1:7" ht="30" customHeight="1" thickBot="1">
      <c r="A24" s="94" t="s">
        <v>101</v>
      </c>
      <c r="B24" s="95"/>
      <c r="C24" s="95"/>
      <c r="D24" s="95"/>
      <c r="E24" s="96"/>
      <c r="F24" s="127">
        <f>D23/3</f>
        <v>89.60000000000001</v>
      </c>
      <c r="G24" s="128"/>
    </row>
    <row r="25" spans="1:7" ht="17.25" customHeight="1" thickBot="1">
      <c r="A25" s="34"/>
      <c r="B25" s="34"/>
      <c r="C25" s="34"/>
      <c r="D25" s="34"/>
      <c r="E25" s="11"/>
      <c r="F25" s="11"/>
      <c r="G25" s="11"/>
    </row>
    <row r="26" spans="1:7" ht="15.75" customHeight="1">
      <c r="A26" s="35" t="s">
        <v>22</v>
      </c>
      <c r="B26" s="36"/>
      <c r="C26" s="36"/>
      <c r="D26" s="36"/>
      <c r="E26" s="36"/>
      <c r="F26" s="36"/>
      <c r="G26" s="37"/>
    </row>
    <row r="27" spans="1:7" ht="48.75" customHeight="1" thickBot="1">
      <c r="A27" s="108" t="s">
        <v>86</v>
      </c>
      <c r="B27" s="109"/>
      <c r="C27" s="109"/>
      <c r="D27" s="109"/>
      <c r="E27" s="109"/>
      <c r="F27" s="109"/>
      <c r="G27" s="45">
        <f>0.5*G16+0.5*F24</f>
        <v>90.63333333333334</v>
      </c>
    </row>
    <row r="28" spans="1:7" ht="16.5" customHeight="1" thickBot="1">
      <c r="A28" s="38"/>
      <c r="B28" s="38"/>
      <c r="C28" s="38"/>
      <c r="D28" s="38"/>
      <c r="E28" s="38"/>
      <c r="F28" s="38"/>
      <c r="G28" s="11"/>
    </row>
    <row r="29" spans="1:7" ht="30" customHeight="1" thickBot="1">
      <c r="A29" s="114" t="s">
        <v>16</v>
      </c>
      <c r="B29" s="115"/>
      <c r="C29" s="115"/>
      <c r="D29" s="115"/>
      <c r="E29" s="115"/>
      <c r="F29" s="116"/>
      <c r="G29" s="24"/>
    </row>
    <row r="30" spans="1:7" ht="13.5" customHeight="1">
      <c r="A30" s="112" t="s">
        <v>14</v>
      </c>
      <c r="B30" s="113"/>
      <c r="C30" s="113"/>
      <c r="D30" s="113" t="s">
        <v>20</v>
      </c>
      <c r="E30" s="113"/>
      <c r="F30" s="126"/>
      <c r="G30" s="24"/>
    </row>
    <row r="31" spans="1:7" ht="15">
      <c r="A31" s="110" t="s">
        <v>7</v>
      </c>
      <c r="B31" s="111"/>
      <c r="C31" s="111"/>
      <c r="D31" s="79" t="s">
        <v>4</v>
      </c>
      <c r="E31" s="79"/>
      <c r="F31" s="80"/>
      <c r="G31" s="24"/>
    </row>
    <row r="32" spans="1:7" ht="15">
      <c r="A32" s="110" t="s">
        <v>8</v>
      </c>
      <c r="B32" s="111"/>
      <c r="C32" s="111"/>
      <c r="D32" s="79" t="s">
        <v>5</v>
      </c>
      <c r="E32" s="79"/>
      <c r="F32" s="80"/>
      <c r="G32" s="24"/>
    </row>
    <row r="33" spans="1:7" ht="15.75" thickBot="1">
      <c r="A33" s="129" t="s">
        <v>9</v>
      </c>
      <c r="B33" s="130"/>
      <c r="C33" s="130"/>
      <c r="D33" s="83" t="s">
        <v>6</v>
      </c>
      <c r="E33" s="83"/>
      <c r="F33" s="84"/>
      <c r="G33" s="24"/>
    </row>
    <row r="34" spans="1:6" ht="17.25" customHeight="1">
      <c r="A34" s="125"/>
      <c r="B34" s="125"/>
      <c r="C34" s="125"/>
      <c r="D34" s="125"/>
      <c r="E34" s="125"/>
      <c r="F34" s="125"/>
    </row>
    <row r="35" spans="1:6" ht="15.75" thickBot="1">
      <c r="A35" s="125"/>
      <c r="B35" s="125"/>
      <c r="C35" s="125"/>
      <c r="D35" s="125"/>
      <c r="E35" s="125"/>
      <c r="F35" s="125"/>
    </row>
    <row r="36" spans="1:7" ht="43.5" customHeight="1" thickBot="1">
      <c r="A36" s="89" t="s">
        <v>87</v>
      </c>
      <c r="B36" s="90"/>
      <c r="C36" s="90"/>
      <c r="D36" s="90"/>
      <c r="E36" s="90"/>
      <c r="F36" s="90"/>
      <c r="G36" s="91"/>
    </row>
    <row r="37" spans="1:7" ht="15">
      <c r="A37" s="92"/>
      <c r="B37" s="92"/>
      <c r="C37" s="92"/>
      <c r="D37" s="92"/>
      <c r="E37" s="92"/>
      <c r="F37" s="92"/>
      <c r="G37" s="92"/>
    </row>
    <row r="38" spans="1:7" ht="15.75" thickBot="1">
      <c r="A38" s="93" t="s">
        <v>93</v>
      </c>
      <c r="B38" s="93"/>
      <c r="C38" s="93"/>
      <c r="D38" s="93"/>
      <c r="E38" s="93"/>
      <c r="F38" s="93"/>
      <c r="G38" s="93"/>
    </row>
    <row r="39" spans="1:7" ht="69.75">
      <c r="A39" s="2"/>
      <c r="B39" s="3" t="s">
        <v>12</v>
      </c>
      <c r="C39" s="3" t="s">
        <v>0</v>
      </c>
      <c r="D39" s="51" t="s">
        <v>10</v>
      </c>
      <c r="E39" s="51" t="s">
        <v>11</v>
      </c>
      <c r="F39" s="51" t="s">
        <v>17</v>
      </c>
      <c r="G39" s="4" t="s">
        <v>97</v>
      </c>
    </row>
    <row r="40" spans="1:7" ht="38.25">
      <c r="A40" s="5">
        <v>1</v>
      </c>
      <c r="B40" s="15" t="s">
        <v>28</v>
      </c>
      <c r="C40" s="16" t="s">
        <v>29</v>
      </c>
      <c r="D40" s="17">
        <v>2402</v>
      </c>
      <c r="E40" s="17">
        <v>2641</v>
      </c>
      <c r="F40" s="40">
        <v>100</v>
      </c>
      <c r="G40" s="7"/>
    </row>
    <row r="41" spans="1:7" ht="51">
      <c r="A41" s="5">
        <v>2</v>
      </c>
      <c r="B41" s="15" t="s">
        <v>30</v>
      </c>
      <c r="C41" s="16" t="s">
        <v>31</v>
      </c>
      <c r="D41" s="17">
        <v>100</v>
      </c>
      <c r="E41" s="17">
        <v>100</v>
      </c>
      <c r="F41" s="40">
        <f>E41/D41*100</f>
        <v>100</v>
      </c>
      <c r="G41" s="7"/>
    </row>
    <row r="42" spans="1:7" ht="89.25">
      <c r="A42" s="5">
        <v>3</v>
      </c>
      <c r="B42" s="15" t="s">
        <v>72</v>
      </c>
      <c r="C42" s="16" t="s">
        <v>29</v>
      </c>
      <c r="D42" s="17">
        <v>5</v>
      </c>
      <c r="E42" s="17">
        <v>7</v>
      </c>
      <c r="F42" s="40">
        <v>100</v>
      </c>
      <c r="G42" s="7"/>
    </row>
    <row r="43" spans="1:7" ht="63.75">
      <c r="A43" s="5">
        <v>4</v>
      </c>
      <c r="B43" s="15" t="s">
        <v>73</v>
      </c>
      <c r="C43" s="16" t="s">
        <v>29</v>
      </c>
      <c r="D43" s="17">
        <v>2.8</v>
      </c>
      <c r="E43" s="17">
        <v>5.1</v>
      </c>
      <c r="F43" s="40">
        <v>100</v>
      </c>
      <c r="G43" s="7"/>
    </row>
    <row r="44" spans="1:7" ht="89.25">
      <c r="A44" s="5">
        <v>5</v>
      </c>
      <c r="B44" s="15" t="s">
        <v>74</v>
      </c>
      <c r="C44" s="16" t="s">
        <v>29</v>
      </c>
      <c r="D44" s="17">
        <v>51.8</v>
      </c>
      <c r="E44" s="17">
        <v>54.9</v>
      </c>
      <c r="F44" s="40">
        <v>100</v>
      </c>
      <c r="G44" s="7"/>
    </row>
    <row r="45" spans="1:7" ht="70.5" customHeight="1">
      <c r="A45" s="5">
        <v>6</v>
      </c>
      <c r="B45" s="15" t="s">
        <v>75</v>
      </c>
      <c r="C45" s="16" t="s">
        <v>31</v>
      </c>
      <c r="D45" s="17">
        <v>4</v>
      </c>
      <c r="E45" s="17">
        <v>4</v>
      </c>
      <c r="F45" s="40">
        <f>E45/D45*100</f>
        <v>100</v>
      </c>
      <c r="G45" s="7"/>
    </row>
    <row r="46" spans="1:7" ht="76.5">
      <c r="A46" s="5">
        <v>7</v>
      </c>
      <c r="B46" s="15" t="s">
        <v>76</v>
      </c>
      <c r="C46" s="16" t="s">
        <v>29</v>
      </c>
      <c r="D46" s="17">
        <v>50</v>
      </c>
      <c r="E46" s="17">
        <v>80</v>
      </c>
      <c r="F46" s="40">
        <v>100</v>
      </c>
      <c r="G46" s="7"/>
    </row>
    <row r="47" spans="1:7" ht="51">
      <c r="A47" s="5">
        <v>8</v>
      </c>
      <c r="B47" s="15" t="s">
        <v>77</v>
      </c>
      <c r="C47" s="16" t="s">
        <v>31</v>
      </c>
      <c r="D47" s="17">
        <v>500</v>
      </c>
      <c r="E47" s="17">
        <v>1505</v>
      </c>
      <c r="F47" s="40">
        <v>100</v>
      </c>
      <c r="G47" s="7"/>
    </row>
    <row r="48" spans="1:7" ht="69" customHeight="1">
      <c r="A48" s="5">
        <v>9</v>
      </c>
      <c r="B48" s="15" t="s">
        <v>94</v>
      </c>
      <c r="C48" s="16" t="s">
        <v>29</v>
      </c>
      <c r="D48" s="17">
        <v>24</v>
      </c>
      <c r="E48" s="17">
        <v>28</v>
      </c>
      <c r="F48" s="40">
        <v>100</v>
      </c>
      <c r="G48" s="7"/>
    </row>
    <row r="49" spans="1:7" ht="66" customHeight="1">
      <c r="A49" s="5">
        <v>10</v>
      </c>
      <c r="B49" s="15" t="s">
        <v>96</v>
      </c>
      <c r="C49" s="16" t="s">
        <v>29</v>
      </c>
      <c r="D49" s="17">
        <v>12</v>
      </c>
      <c r="E49" s="17">
        <v>15</v>
      </c>
      <c r="F49" s="40">
        <v>100</v>
      </c>
      <c r="G49" s="7"/>
    </row>
    <row r="50" spans="1:7" ht="53.25" customHeight="1">
      <c r="A50" s="5">
        <v>11</v>
      </c>
      <c r="B50" s="15" t="s">
        <v>95</v>
      </c>
      <c r="C50" s="16" t="s">
        <v>29</v>
      </c>
      <c r="D50" s="17">
        <v>206</v>
      </c>
      <c r="E50" s="17">
        <v>206</v>
      </c>
      <c r="F50" s="40">
        <v>100</v>
      </c>
      <c r="G50" s="7"/>
    </row>
    <row r="51" spans="1:7" ht="15">
      <c r="A51" s="5"/>
      <c r="B51" s="6" t="s">
        <v>13</v>
      </c>
      <c r="C51" s="6"/>
      <c r="D51" s="6"/>
      <c r="E51" s="6"/>
      <c r="F51" s="18">
        <f>SUM(F40:F50)</f>
        <v>1100</v>
      </c>
      <c r="G51" s="7"/>
    </row>
    <row r="52" spans="1:7" ht="15.75" thickBot="1">
      <c r="A52" s="94" t="s">
        <v>1</v>
      </c>
      <c r="B52" s="95"/>
      <c r="C52" s="95"/>
      <c r="D52" s="95"/>
      <c r="E52" s="95"/>
      <c r="F52" s="96"/>
      <c r="G52" s="44">
        <f>F51/11</f>
        <v>100</v>
      </c>
    </row>
    <row r="53" spans="1:7" ht="15">
      <c r="A53" s="92" t="s">
        <v>19</v>
      </c>
      <c r="B53" s="92"/>
      <c r="C53" s="92"/>
      <c r="D53" s="92"/>
      <c r="E53" s="92"/>
      <c r="F53" s="92"/>
      <c r="G53" s="92"/>
    </row>
    <row r="54" spans="1:7" ht="15.75" thickBot="1">
      <c r="A54" s="97" t="s">
        <v>91</v>
      </c>
      <c r="B54" s="97"/>
      <c r="C54" s="97"/>
      <c r="D54" s="97"/>
      <c r="E54" s="97"/>
      <c r="F54" s="97"/>
      <c r="G54" s="97"/>
    </row>
    <row r="55" spans="1:7" ht="37.5" customHeight="1">
      <c r="A55" s="2"/>
      <c r="B55" s="75" t="s">
        <v>2</v>
      </c>
      <c r="C55" s="75"/>
      <c r="D55" s="85" t="s">
        <v>15</v>
      </c>
      <c r="E55" s="85"/>
      <c r="F55" s="85" t="s">
        <v>98</v>
      </c>
      <c r="G55" s="86"/>
    </row>
    <row r="56" spans="1:7" ht="15">
      <c r="A56" s="5">
        <v>1</v>
      </c>
      <c r="B56" s="87"/>
      <c r="C56" s="87"/>
      <c r="D56" s="88"/>
      <c r="E56" s="88"/>
      <c r="F56" s="60"/>
      <c r="G56" s="61"/>
    </row>
    <row r="57" spans="1:7" ht="15">
      <c r="A57" s="33"/>
      <c r="B57" s="77" t="s">
        <v>21</v>
      </c>
      <c r="C57" s="77"/>
      <c r="D57" s="78"/>
      <c r="E57" s="78"/>
      <c r="F57" s="79"/>
      <c r="G57" s="80"/>
    </row>
    <row r="58" spans="1:7" ht="15.75" thickBot="1">
      <c r="A58" s="81" t="s">
        <v>3</v>
      </c>
      <c r="B58" s="82"/>
      <c r="C58" s="82"/>
      <c r="D58" s="82"/>
      <c r="E58" s="82"/>
      <c r="F58" s="83"/>
      <c r="G58" s="84"/>
    </row>
    <row r="59" spans="1:7" ht="15.75" thickBot="1">
      <c r="A59" s="9"/>
      <c r="B59" s="9"/>
      <c r="C59" s="9"/>
      <c r="D59" s="9"/>
      <c r="E59" s="10"/>
      <c r="F59" s="8"/>
      <c r="G59" s="8"/>
    </row>
    <row r="60" spans="1:7" ht="15">
      <c r="A60" s="66" t="s">
        <v>23</v>
      </c>
      <c r="B60" s="67"/>
      <c r="C60" s="67"/>
      <c r="D60" s="67"/>
      <c r="E60" s="67"/>
      <c r="F60" s="67"/>
      <c r="G60" s="68"/>
    </row>
    <row r="61" spans="1:7" ht="15.75" thickBot="1">
      <c r="A61" s="69" t="s">
        <v>24</v>
      </c>
      <c r="B61" s="70"/>
      <c r="C61" s="70"/>
      <c r="D61" s="70"/>
      <c r="E61" s="70"/>
      <c r="F61" s="70"/>
      <c r="G61" s="44">
        <v>100</v>
      </c>
    </row>
    <row r="62" spans="1:7" ht="15.75" thickBot="1">
      <c r="A62" s="1"/>
      <c r="B62" s="1"/>
      <c r="C62" s="1"/>
      <c r="D62" s="1"/>
      <c r="E62" s="1"/>
      <c r="F62" s="1"/>
      <c r="G62" s="1"/>
    </row>
    <row r="63" spans="1:7" ht="36" customHeight="1" thickBot="1">
      <c r="A63" s="71" t="s">
        <v>16</v>
      </c>
      <c r="B63" s="72"/>
      <c r="C63" s="72"/>
      <c r="D63" s="72"/>
      <c r="E63" s="72"/>
      <c r="F63" s="73"/>
      <c r="G63" s="1"/>
    </row>
    <row r="64" spans="1:7" ht="15">
      <c r="A64" s="74" t="s">
        <v>14</v>
      </c>
      <c r="B64" s="75"/>
      <c r="C64" s="75"/>
      <c r="D64" s="75" t="s">
        <v>20</v>
      </c>
      <c r="E64" s="75"/>
      <c r="F64" s="76"/>
      <c r="G64" s="1"/>
    </row>
    <row r="65" spans="1:7" ht="15">
      <c r="A65" s="58" t="s">
        <v>7</v>
      </c>
      <c r="B65" s="59"/>
      <c r="C65" s="59"/>
      <c r="D65" s="60" t="s">
        <v>4</v>
      </c>
      <c r="E65" s="60"/>
      <c r="F65" s="61"/>
      <c r="G65" s="1"/>
    </row>
    <row r="66" spans="1:7" ht="15">
      <c r="A66" s="58" t="s">
        <v>8</v>
      </c>
      <c r="B66" s="59"/>
      <c r="C66" s="59"/>
      <c r="D66" s="60" t="s">
        <v>5</v>
      </c>
      <c r="E66" s="60"/>
      <c r="F66" s="61"/>
      <c r="G66" s="1"/>
    </row>
    <row r="67" spans="1:7" ht="15.75" thickBot="1">
      <c r="A67" s="62" t="s">
        <v>9</v>
      </c>
      <c r="B67" s="63"/>
      <c r="C67" s="63"/>
      <c r="D67" s="64" t="s">
        <v>6</v>
      </c>
      <c r="E67" s="64"/>
      <c r="F67" s="65"/>
      <c r="G67" s="1"/>
    </row>
    <row r="69" ht="15.75" thickBot="1"/>
    <row r="70" spans="1:7" ht="43.5" customHeight="1" thickBot="1">
      <c r="A70" s="118" t="s">
        <v>88</v>
      </c>
      <c r="B70" s="119"/>
      <c r="C70" s="119"/>
      <c r="D70" s="119"/>
      <c r="E70" s="119"/>
      <c r="F70" s="119"/>
      <c r="G70" s="120"/>
    </row>
    <row r="71" spans="1:7" ht="15.75" thickBot="1">
      <c r="A71" s="131" t="s">
        <v>92</v>
      </c>
      <c r="B71" s="131"/>
      <c r="C71" s="131"/>
      <c r="D71" s="131"/>
      <c r="E71" s="131"/>
      <c r="F71" s="131"/>
      <c r="G71" s="131"/>
    </row>
    <row r="72" spans="1:7" ht="69.75">
      <c r="A72" s="2"/>
      <c r="B72" s="3" t="s">
        <v>12</v>
      </c>
      <c r="C72" s="3" t="s">
        <v>0</v>
      </c>
      <c r="D72" s="56" t="s">
        <v>10</v>
      </c>
      <c r="E72" s="56" t="s">
        <v>11</v>
      </c>
      <c r="F72" s="56" t="s">
        <v>17</v>
      </c>
      <c r="G72" s="4" t="s">
        <v>97</v>
      </c>
    </row>
    <row r="73" spans="1:7" ht="66" customHeight="1">
      <c r="A73" s="14">
        <v>1</v>
      </c>
      <c r="B73" s="52" t="s">
        <v>102</v>
      </c>
      <c r="C73" s="53" t="s">
        <v>103</v>
      </c>
      <c r="D73" s="54">
        <v>7507.7</v>
      </c>
      <c r="E73" s="55">
        <v>0</v>
      </c>
      <c r="F73" s="55">
        <v>0</v>
      </c>
      <c r="G73" s="22"/>
    </row>
    <row r="74" spans="1:7" ht="28.5" customHeight="1">
      <c r="A74" s="14">
        <v>2</v>
      </c>
      <c r="B74" s="52" t="s">
        <v>25</v>
      </c>
      <c r="C74" s="12" t="s">
        <v>29</v>
      </c>
      <c r="D74" s="55">
        <v>9</v>
      </c>
      <c r="E74" s="55">
        <v>11</v>
      </c>
      <c r="F74" s="55">
        <v>100</v>
      </c>
      <c r="G74" s="7"/>
    </row>
    <row r="75" spans="1:7" ht="53.25" customHeight="1">
      <c r="A75" s="14">
        <v>3</v>
      </c>
      <c r="B75" s="52" t="s">
        <v>26</v>
      </c>
      <c r="C75" s="12" t="s">
        <v>31</v>
      </c>
      <c r="D75" s="55">
        <v>100</v>
      </c>
      <c r="E75" s="55">
        <v>100</v>
      </c>
      <c r="F75" s="55">
        <v>100</v>
      </c>
      <c r="G75" s="7"/>
    </row>
    <row r="76" spans="1:7" ht="165.75">
      <c r="A76"/>
      <c r="B76" s="52" t="s">
        <v>27</v>
      </c>
      <c r="C76" s="13" t="s">
        <v>31</v>
      </c>
      <c r="D76" s="57">
        <v>100</v>
      </c>
      <c r="E76" s="57">
        <v>75</v>
      </c>
      <c r="F76" s="57">
        <v>75</v>
      </c>
      <c r="G76" s="7"/>
    </row>
    <row r="77" spans="1:7" ht="15">
      <c r="A77" s="5"/>
      <c r="B77" s="6" t="s">
        <v>13</v>
      </c>
      <c r="C77" s="6"/>
      <c r="D77" s="6"/>
      <c r="E77" s="6"/>
      <c r="F77" s="6">
        <f>SUM(F74:F76)</f>
        <v>275</v>
      </c>
      <c r="G77" s="7"/>
    </row>
    <row r="78" spans="1:7" ht="15.75" thickBot="1">
      <c r="A78" s="94" t="s">
        <v>1</v>
      </c>
      <c r="B78" s="95"/>
      <c r="C78" s="95"/>
      <c r="D78" s="95"/>
      <c r="E78" s="95"/>
      <c r="F78" s="96"/>
      <c r="G78" s="44">
        <f>F77/4</f>
        <v>68.75</v>
      </c>
    </row>
    <row r="79" spans="1:7" ht="15">
      <c r="A79" s="132" t="s">
        <v>19</v>
      </c>
      <c r="B79" s="132"/>
      <c r="C79" s="132"/>
      <c r="D79" s="132"/>
      <c r="E79" s="132"/>
      <c r="F79" s="132"/>
      <c r="G79" s="132"/>
    </row>
    <row r="80" spans="1:7" ht="15.75" thickBot="1">
      <c r="A80" s="97" t="s">
        <v>91</v>
      </c>
      <c r="B80" s="97"/>
      <c r="C80" s="97"/>
      <c r="D80" s="97"/>
      <c r="E80" s="97"/>
      <c r="F80" s="97"/>
      <c r="G80" s="97"/>
    </row>
    <row r="81" spans="1:7" ht="31.5" customHeight="1">
      <c r="A81" s="2"/>
      <c r="B81" s="133" t="s">
        <v>2</v>
      </c>
      <c r="C81" s="134"/>
      <c r="D81" s="85" t="s">
        <v>15</v>
      </c>
      <c r="E81" s="85"/>
      <c r="F81" s="85" t="s">
        <v>98</v>
      </c>
      <c r="G81" s="86"/>
    </row>
    <row r="82" spans="1:7" ht="15">
      <c r="A82" s="5">
        <v>1</v>
      </c>
      <c r="B82" s="135"/>
      <c r="C82" s="136"/>
      <c r="D82" s="88"/>
      <c r="E82" s="88"/>
      <c r="F82" s="60"/>
      <c r="G82" s="61"/>
    </row>
    <row r="83" spans="1:7" ht="15">
      <c r="A83" s="33"/>
      <c r="B83" s="98" t="s">
        <v>21</v>
      </c>
      <c r="C83" s="99"/>
      <c r="D83" s="78">
        <f>SUM(D82:D82)*100</f>
        <v>0</v>
      </c>
      <c r="E83" s="78"/>
      <c r="F83" s="79"/>
      <c r="G83" s="80"/>
    </row>
    <row r="84" spans="1:7" ht="15.75" thickBot="1">
      <c r="A84" s="122" t="s">
        <v>3</v>
      </c>
      <c r="B84" s="123"/>
      <c r="C84" s="123"/>
      <c r="D84" s="123"/>
      <c r="E84" s="124"/>
      <c r="F84" s="83">
        <v>0</v>
      </c>
      <c r="G84" s="84"/>
    </row>
    <row r="85" spans="1:7" ht="15">
      <c r="A85" s="34"/>
      <c r="B85" s="34"/>
      <c r="C85" s="34"/>
      <c r="D85" s="34"/>
      <c r="E85" s="11"/>
      <c r="F85" s="11"/>
      <c r="G85" s="11"/>
    </row>
    <row r="86" spans="1:7" ht="15.75" thickBot="1">
      <c r="A86" s="38"/>
      <c r="B86" s="38"/>
      <c r="C86" s="38"/>
      <c r="D86" s="38"/>
      <c r="E86" s="38"/>
      <c r="F86" s="38"/>
      <c r="G86" s="11"/>
    </row>
    <row r="87" spans="1:7" ht="15">
      <c r="A87" s="137" t="s">
        <v>23</v>
      </c>
      <c r="B87" s="138"/>
      <c r="C87" s="138"/>
      <c r="D87" s="138"/>
      <c r="E87" s="138"/>
      <c r="F87" s="138"/>
      <c r="G87" s="139"/>
    </row>
    <row r="88" spans="1:7" ht="15.75" thickBot="1">
      <c r="A88" s="140" t="s">
        <v>24</v>
      </c>
      <c r="B88" s="141"/>
      <c r="C88" s="141"/>
      <c r="D88" s="141"/>
      <c r="E88" s="141"/>
      <c r="F88" s="142"/>
      <c r="G88" s="44">
        <f>G78</f>
        <v>68.75</v>
      </c>
    </row>
    <row r="89" spans="1:7" ht="15.75" thickBot="1">
      <c r="A89" s="24"/>
      <c r="B89" s="24"/>
      <c r="C89" s="24"/>
      <c r="D89" s="24"/>
      <c r="E89" s="24"/>
      <c r="F89" s="24"/>
      <c r="G89" s="24"/>
    </row>
    <row r="90" spans="1:7" ht="15.75" thickBot="1">
      <c r="A90" s="143" t="s">
        <v>16</v>
      </c>
      <c r="B90" s="144"/>
      <c r="C90" s="144"/>
      <c r="D90" s="144"/>
      <c r="E90" s="144"/>
      <c r="F90" s="145"/>
      <c r="G90" s="24"/>
    </row>
    <row r="91" spans="1:7" ht="15">
      <c r="A91" s="146" t="s">
        <v>14</v>
      </c>
      <c r="B91" s="147"/>
      <c r="C91" s="148"/>
      <c r="D91" s="113" t="s">
        <v>20</v>
      </c>
      <c r="E91" s="113"/>
      <c r="F91" s="126"/>
      <c r="G91" s="24"/>
    </row>
    <row r="92" spans="1:7" ht="15">
      <c r="A92" s="149" t="s">
        <v>7</v>
      </c>
      <c r="B92" s="150"/>
      <c r="C92" s="151"/>
      <c r="D92" s="79" t="s">
        <v>4</v>
      </c>
      <c r="E92" s="79"/>
      <c r="F92" s="80"/>
      <c r="G92" s="24"/>
    </row>
    <row r="93" spans="1:7" ht="15">
      <c r="A93" s="149" t="s">
        <v>8</v>
      </c>
      <c r="B93" s="150"/>
      <c r="C93" s="151"/>
      <c r="D93" s="79" t="s">
        <v>5</v>
      </c>
      <c r="E93" s="79"/>
      <c r="F93" s="80"/>
      <c r="G93" s="24"/>
    </row>
    <row r="94" spans="1:7" ht="15.75" thickBot="1">
      <c r="A94" s="152" t="s">
        <v>9</v>
      </c>
      <c r="B94" s="153"/>
      <c r="C94" s="154"/>
      <c r="D94" s="83" t="s">
        <v>6</v>
      </c>
      <c r="E94" s="83"/>
      <c r="F94" s="84"/>
      <c r="G94" s="24"/>
    </row>
    <row r="96" ht="15.75" thickBot="1"/>
    <row r="97" spans="1:7" ht="80.25" customHeight="1" thickBot="1">
      <c r="A97" s="118" t="s">
        <v>89</v>
      </c>
      <c r="B97" s="119"/>
      <c r="C97" s="119"/>
      <c r="D97" s="119"/>
      <c r="E97" s="119"/>
      <c r="F97" s="119"/>
      <c r="G97" s="120"/>
    </row>
    <row r="98" spans="1:7" ht="15.75" thickBot="1">
      <c r="A98" s="131" t="s">
        <v>90</v>
      </c>
      <c r="B98" s="131"/>
      <c r="C98" s="131"/>
      <c r="D98" s="131"/>
      <c r="E98" s="131"/>
      <c r="F98" s="131"/>
      <c r="G98" s="131"/>
    </row>
    <row r="99" spans="1:7" ht="69.75">
      <c r="A99" s="2"/>
      <c r="B99" s="3" t="s">
        <v>12</v>
      </c>
      <c r="C99" s="3" t="s">
        <v>0</v>
      </c>
      <c r="D99" s="56" t="s">
        <v>10</v>
      </c>
      <c r="E99" s="56" t="s">
        <v>11</v>
      </c>
      <c r="F99" s="56" t="s">
        <v>17</v>
      </c>
      <c r="G99" s="4" t="s">
        <v>97</v>
      </c>
    </row>
    <row r="100" spans="1:7" ht="78.75" customHeight="1">
      <c r="A100" s="46" t="s">
        <v>32</v>
      </c>
      <c r="B100" s="19" t="s">
        <v>46</v>
      </c>
      <c r="C100" s="16" t="s">
        <v>33</v>
      </c>
      <c r="D100" s="17">
        <v>65</v>
      </c>
      <c r="E100" s="50">
        <v>69</v>
      </c>
      <c r="F100" s="39">
        <v>100</v>
      </c>
      <c r="G100" s="22"/>
    </row>
    <row r="101" spans="1:7" ht="25.5">
      <c r="A101" s="46" t="s">
        <v>34</v>
      </c>
      <c r="B101" s="19" t="s">
        <v>47</v>
      </c>
      <c r="C101" s="16"/>
      <c r="D101" s="17">
        <v>65</v>
      </c>
      <c r="E101" s="50">
        <v>69</v>
      </c>
      <c r="F101" s="39">
        <v>100</v>
      </c>
      <c r="G101" s="22"/>
    </row>
    <row r="102" spans="1:7" ht="63" customHeight="1">
      <c r="A102" s="46" t="s">
        <v>35</v>
      </c>
      <c r="B102" s="19" t="s">
        <v>48</v>
      </c>
      <c r="C102" s="16" t="s">
        <v>31</v>
      </c>
      <c r="D102" s="17">
        <v>20</v>
      </c>
      <c r="E102" s="50">
        <v>28</v>
      </c>
      <c r="F102" s="39">
        <v>100</v>
      </c>
      <c r="G102" s="22"/>
    </row>
    <row r="103" spans="1:7" ht="25.5">
      <c r="A103" s="46" t="s">
        <v>36</v>
      </c>
      <c r="B103" s="19" t="s">
        <v>47</v>
      </c>
      <c r="C103" s="16"/>
      <c r="D103" s="17">
        <v>20</v>
      </c>
      <c r="E103" s="50">
        <v>28</v>
      </c>
      <c r="F103" s="39">
        <v>100</v>
      </c>
      <c r="G103" s="22"/>
    </row>
    <row r="104" spans="1:7" ht="63.75">
      <c r="A104" s="46" t="s">
        <v>37</v>
      </c>
      <c r="B104" s="19" t="s">
        <v>49</v>
      </c>
      <c r="C104" s="16" t="s">
        <v>31</v>
      </c>
      <c r="D104" s="17">
        <v>20</v>
      </c>
      <c r="E104" s="50">
        <v>22</v>
      </c>
      <c r="F104" s="39">
        <v>100</v>
      </c>
      <c r="G104" s="22"/>
    </row>
    <row r="105" spans="1:7" ht="25.5">
      <c r="A105" s="46" t="s">
        <v>38</v>
      </c>
      <c r="B105" s="19" t="s">
        <v>47</v>
      </c>
      <c r="C105" s="16"/>
      <c r="D105" s="17">
        <v>20</v>
      </c>
      <c r="E105" s="50">
        <v>22</v>
      </c>
      <c r="F105" s="39">
        <v>100</v>
      </c>
      <c r="G105" s="22"/>
    </row>
    <row r="106" spans="1:7" ht="51">
      <c r="A106" s="46" t="s">
        <v>39</v>
      </c>
      <c r="B106" s="19" t="s">
        <v>50</v>
      </c>
      <c r="C106" s="16" t="s">
        <v>31</v>
      </c>
      <c r="D106" s="17">
        <v>10</v>
      </c>
      <c r="E106" s="50">
        <v>19</v>
      </c>
      <c r="F106" s="39">
        <v>100</v>
      </c>
      <c r="G106" s="22"/>
    </row>
    <row r="107" spans="1:7" ht="25.5">
      <c r="A107" s="46" t="s">
        <v>40</v>
      </c>
      <c r="B107" s="19" t="s">
        <v>47</v>
      </c>
      <c r="C107" s="16"/>
      <c r="D107" s="17">
        <v>10</v>
      </c>
      <c r="E107" s="50">
        <v>19</v>
      </c>
      <c r="F107" s="39">
        <v>100</v>
      </c>
      <c r="G107" s="22"/>
    </row>
    <row r="108" spans="1:7" ht="54" customHeight="1">
      <c r="A108" s="46" t="s">
        <v>41</v>
      </c>
      <c r="B108" s="19" t="s">
        <v>51</v>
      </c>
      <c r="C108" s="16" t="s">
        <v>31</v>
      </c>
      <c r="D108" s="17">
        <v>15</v>
      </c>
      <c r="E108" s="50">
        <v>18</v>
      </c>
      <c r="F108" s="39">
        <v>100</v>
      </c>
      <c r="G108" s="22"/>
    </row>
    <row r="109" spans="1:7" ht="25.5">
      <c r="A109" s="46" t="s">
        <v>59</v>
      </c>
      <c r="B109" s="19" t="s">
        <v>47</v>
      </c>
      <c r="C109" s="16"/>
      <c r="D109" s="17">
        <v>15</v>
      </c>
      <c r="E109" s="50">
        <v>18</v>
      </c>
      <c r="F109" s="39">
        <v>100</v>
      </c>
      <c r="G109" s="22"/>
    </row>
    <row r="110" spans="1:7" ht="24.75" customHeight="1">
      <c r="A110" s="46" t="s">
        <v>60</v>
      </c>
      <c r="B110" s="20" t="s">
        <v>52</v>
      </c>
      <c r="C110" s="21" t="s">
        <v>31</v>
      </c>
      <c r="D110" s="17">
        <v>5</v>
      </c>
      <c r="E110" s="50">
        <v>7</v>
      </c>
      <c r="F110" s="39">
        <v>100</v>
      </c>
      <c r="G110" s="22"/>
    </row>
    <row r="111" spans="1:7" ht="25.5">
      <c r="A111" s="46" t="s">
        <v>61</v>
      </c>
      <c r="B111" s="19" t="s">
        <v>47</v>
      </c>
      <c r="C111" s="21"/>
      <c r="D111" s="17">
        <v>5</v>
      </c>
      <c r="E111" s="50">
        <v>7</v>
      </c>
      <c r="F111" s="39">
        <v>100</v>
      </c>
      <c r="G111" s="22"/>
    </row>
    <row r="112" spans="1:7" ht="25.5">
      <c r="A112" s="46" t="s">
        <v>62</v>
      </c>
      <c r="B112" s="20" t="s">
        <v>53</v>
      </c>
      <c r="C112" s="21" t="s">
        <v>31</v>
      </c>
      <c r="D112" s="17">
        <v>10</v>
      </c>
      <c r="E112" s="50">
        <v>16</v>
      </c>
      <c r="F112" s="39">
        <v>100</v>
      </c>
      <c r="G112" s="7"/>
    </row>
    <row r="113" spans="1:7" ht="15">
      <c r="A113" s="46" t="s">
        <v>63</v>
      </c>
      <c r="B113" s="20" t="s">
        <v>54</v>
      </c>
      <c r="C113" s="21"/>
      <c r="D113" s="17">
        <v>5</v>
      </c>
      <c r="E113" s="50">
        <v>8</v>
      </c>
      <c r="F113" s="39">
        <v>100</v>
      </c>
      <c r="G113" s="7"/>
    </row>
    <row r="114" spans="1:7" ht="15">
      <c r="A114" s="46" t="s">
        <v>64</v>
      </c>
      <c r="B114" s="20" t="s">
        <v>55</v>
      </c>
      <c r="C114" s="21"/>
      <c r="D114" s="17">
        <v>5</v>
      </c>
      <c r="E114" s="50">
        <v>6</v>
      </c>
      <c r="F114" s="39">
        <v>100</v>
      </c>
      <c r="G114" s="7"/>
    </row>
    <row r="115" spans="1:7" ht="38.25">
      <c r="A115" s="46" t="s">
        <v>65</v>
      </c>
      <c r="B115" s="20" t="s">
        <v>107</v>
      </c>
      <c r="C115" s="21"/>
      <c r="D115" s="17">
        <v>5</v>
      </c>
      <c r="E115" s="50">
        <v>12</v>
      </c>
      <c r="F115" s="39">
        <v>100</v>
      </c>
      <c r="G115" s="7"/>
    </row>
    <row r="116" spans="1:7" ht="92.25" customHeight="1">
      <c r="A116" s="46" t="s">
        <v>66</v>
      </c>
      <c r="B116" s="20" t="s">
        <v>56</v>
      </c>
      <c r="C116" s="21" t="s">
        <v>31</v>
      </c>
      <c r="D116" s="17">
        <v>8</v>
      </c>
      <c r="E116" s="50">
        <v>8</v>
      </c>
      <c r="F116" s="39">
        <v>100</v>
      </c>
      <c r="G116" s="7"/>
    </row>
    <row r="117" spans="1:7" ht="25.5">
      <c r="A117" s="46" t="s">
        <v>67</v>
      </c>
      <c r="B117" s="19" t="s">
        <v>47</v>
      </c>
      <c r="C117" s="21"/>
      <c r="D117" s="17">
        <v>8</v>
      </c>
      <c r="E117" s="50">
        <v>8</v>
      </c>
      <c r="F117" s="39">
        <v>100</v>
      </c>
      <c r="G117" s="7"/>
    </row>
    <row r="118" spans="1:7" ht="42.75" customHeight="1">
      <c r="A118" s="46" t="s">
        <v>68</v>
      </c>
      <c r="B118" s="20" t="s">
        <v>57</v>
      </c>
      <c r="C118" s="21" t="s">
        <v>31</v>
      </c>
      <c r="D118" s="17">
        <v>10</v>
      </c>
      <c r="E118" s="50">
        <v>16</v>
      </c>
      <c r="F118" s="39">
        <v>100</v>
      </c>
      <c r="G118" s="7"/>
    </row>
    <row r="119" spans="1:7" ht="25.5">
      <c r="A119" s="47">
        <v>20</v>
      </c>
      <c r="B119" s="19" t="s">
        <v>47</v>
      </c>
      <c r="C119" s="21"/>
      <c r="D119" s="17">
        <v>10</v>
      </c>
      <c r="E119" s="50">
        <v>16</v>
      </c>
      <c r="F119" s="39">
        <v>100</v>
      </c>
      <c r="G119" s="7"/>
    </row>
    <row r="120" spans="1:7" ht="51" customHeight="1">
      <c r="A120" s="48">
        <v>21</v>
      </c>
      <c r="B120" s="19" t="s">
        <v>58</v>
      </c>
      <c r="C120" s="21" t="s">
        <v>33</v>
      </c>
      <c r="D120" s="17">
        <v>70</v>
      </c>
      <c r="E120" s="50">
        <v>93</v>
      </c>
      <c r="F120" s="39">
        <v>100</v>
      </c>
      <c r="G120" s="7"/>
    </row>
    <row r="121" spans="1:7" ht="25.5">
      <c r="A121" s="49">
        <v>22</v>
      </c>
      <c r="B121" s="19" t="s">
        <v>47</v>
      </c>
      <c r="C121" s="23"/>
      <c r="D121" s="17">
        <v>70</v>
      </c>
      <c r="E121" s="50">
        <v>93</v>
      </c>
      <c r="F121" s="39">
        <v>100</v>
      </c>
      <c r="G121" s="7"/>
    </row>
    <row r="122" spans="1:7" ht="15">
      <c r="A122" s="29"/>
      <c r="B122" s="30" t="s">
        <v>13</v>
      </c>
      <c r="C122" s="30"/>
      <c r="D122" s="30"/>
      <c r="E122" s="30"/>
      <c r="F122" s="43">
        <f>SUM(F100:F121)</f>
        <v>2200</v>
      </c>
      <c r="G122" s="31"/>
    </row>
    <row r="123" spans="1:7" ht="15.75" thickBot="1">
      <c r="A123" s="122" t="s">
        <v>1</v>
      </c>
      <c r="B123" s="123"/>
      <c r="C123" s="123"/>
      <c r="D123" s="123"/>
      <c r="E123" s="123"/>
      <c r="F123" s="124"/>
      <c r="G123" s="44">
        <v>100</v>
      </c>
    </row>
    <row r="124" spans="1:7" ht="15">
      <c r="A124" s="117" t="s">
        <v>19</v>
      </c>
      <c r="B124" s="117"/>
      <c r="C124" s="117"/>
      <c r="D124" s="117"/>
      <c r="E124" s="117"/>
      <c r="F124" s="117"/>
      <c r="G124" s="117"/>
    </row>
    <row r="125" spans="1:7" ht="15.75" thickBot="1">
      <c r="A125" s="121" t="s">
        <v>91</v>
      </c>
      <c r="B125" s="121"/>
      <c r="C125" s="121"/>
      <c r="D125" s="121"/>
      <c r="E125" s="121"/>
      <c r="F125" s="121"/>
      <c r="G125" s="121"/>
    </row>
    <row r="126" spans="1:7" ht="27" customHeight="1">
      <c r="A126" s="26"/>
      <c r="B126" s="113" t="s">
        <v>2</v>
      </c>
      <c r="C126" s="113"/>
      <c r="D126" s="155" t="s">
        <v>15</v>
      </c>
      <c r="E126" s="155"/>
      <c r="F126" s="85" t="s">
        <v>98</v>
      </c>
      <c r="G126" s="86"/>
    </row>
    <row r="127" spans="1:7" ht="15">
      <c r="A127" s="29">
        <v>1</v>
      </c>
      <c r="B127" s="159"/>
      <c r="C127" s="159"/>
      <c r="D127" s="78"/>
      <c r="E127" s="78"/>
      <c r="F127" s="79"/>
      <c r="G127" s="80"/>
    </row>
    <row r="128" spans="1:7" ht="15">
      <c r="A128" s="33"/>
      <c r="B128" s="77" t="s">
        <v>21</v>
      </c>
      <c r="C128" s="77"/>
      <c r="D128" s="78">
        <f>SUM(D127:D127)*100</f>
        <v>0</v>
      </c>
      <c r="E128" s="78"/>
      <c r="F128" s="79"/>
      <c r="G128" s="80"/>
    </row>
    <row r="129" spans="1:7" ht="15.75" thickBot="1">
      <c r="A129" s="81" t="s">
        <v>3</v>
      </c>
      <c r="B129" s="82"/>
      <c r="C129" s="82"/>
      <c r="D129" s="82"/>
      <c r="E129" s="82"/>
      <c r="F129" s="83">
        <v>0</v>
      </c>
      <c r="G129" s="84"/>
    </row>
    <row r="130" spans="1:7" ht="15">
      <c r="A130" s="34"/>
      <c r="B130" s="34"/>
      <c r="C130" s="34"/>
      <c r="D130" s="34"/>
      <c r="E130" s="11"/>
      <c r="F130" s="11"/>
      <c r="G130" s="11"/>
    </row>
    <row r="131" spans="1:7" ht="15.75" thickBot="1">
      <c r="A131" s="38"/>
      <c r="B131" s="38"/>
      <c r="C131" s="38"/>
      <c r="D131" s="38"/>
      <c r="E131" s="38"/>
      <c r="F131" s="38"/>
      <c r="G131" s="11"/>
    </row>
    <row r="132" spans="1:7" ht="15">
      <c r="A132" s="156" t="s">
        <v>23</v>
      </c>
      <c r="B132" s="157"/>
      <c r="C132" s="157"/>
      <c r="D132" s="157"/>
      <c r="E132" s="157"/>
      <c r="F132" s="157"/>
      <c r="G132" s="158"/>
    </row>
    <row r="133" spans="1:7" ht="15.75" thickBot="1">
      <c r="A133" s="108" t="s">
        <v>81</v>
      </c>
      <c r="B133" s="109"/>
      <c r="C133" s="109"/>
      <c r="D133" s="109"/>
      <c r="E133" s="109"/>
      <c r="F133" s="109"/>
      <c r="G133" s="44">
        <v>100</v>
      </c>
    </row>
    <row r="134" spans="1:7" ht="15.75" thickBot="1">
      <c r="A134" s="24"/>
      <c r="B134" s="24"/>
      <c r="C134" s="24"/>
      <c r="D134" s="24"/>
      <c r="E134" s="24"/>
      <c r="F134" s="24"/>
      <c r="G134" s="24"/>
    </row>
    <row r="135" spans="1:7" ht="44.25" customHeight="1" thickBot="1">
      <c r="A135" s="114" t="s">
        <v>16</v>
      </c>
      <c r="B135" s="115"/>
      <c r="C135" s="115"/>
      <c r="D135" s="115"/>
      <c r="E135" s="115"/>
      <c r="F135" s="116"/>
      <c r="G135" s="24"/>
    </row>
    <row r="136" spans="1:7" ht="15">
      <c r="A136" s="112" t="s">
        <v>14</v>
      </c>
      <c r="B136" s="113"/>
      <c r="C136" s="113"/>
      <c r="D136" s="113" t="s">
        <v>20</v>
      </c>
      <c r="E136" s="113"/>
      <c r="F136" s="126"/>
      <c r="G136" s="24"/>
    </row>
    <row r="137" spans="1:7" ht="15">
      <c r="A137" s="110" t="s">
        <v>7</v>
      </c>
      <c r="B137" s="111"/>
      <c r="C137" s="111"/>
      <c r="D137" s="79" t="s">
        <v>4</v>
      </c>
      <c r="E137" s="79"/>
      <c r="F137" s="80"/>
      <c r="G137" s="24"/>
    </row>
    <row r="138" spans="1:7" ht="15">
      <c r="A138" s="110" t="s">
        <v>8</v>
      </c>
      <c r="B138" s="111"/>
      <c r="C138" s="111"/>
      <c r="D138" s="79" t="s">
        <v>5</v>
      </c>
      <c r="E138" s="79"/>
      <c r="F138" s="80"/>
      <c r="G138" s="24"/>
    </row>
    <row r="139" spans="1:7" ht="15.75" thickBot="1">
      <c r="A139" s="129" t="s">
        <v>9</v>
      </c>
      <c r="B139" s="130"/>
      <c r="C139" s="130"/>
      <c r="D139" s="83" t="s">
        <v>6</v>
      </c>
      <c r="E139" s="83"/>
      <c r="F139" s="84"/>
      <c r="G139" s="24"/>
    </row>
  </sheetData>
  <sheetProtection/>
  <mergeCells count="117">
    <mergeCell ref="A139:C139"/>
    <mergeCell ref="D139:F139"/>
    <mergeCell ref="A135:F135"/>
    <mergeCell ref="A136:C136"/>
    <mergeCell ref="D136:F136"/>
    <mergeCell ref="A137:C137"/>
    <mergeCell ref="D137:F137"/>
    <mergeCell ref="A138:C138"/>
    <mergeCell ref="D138:F138"/>
    <mergeCell ref="A129:E129"/>
    <mergeCell ref="F129:G129"/>
    <mergeCell ref="A132:G132"/>
    <mergeCell ref="A133:F133"/>
    <mergeCell ref="B127:C127"/>
    <mergeCell ref="D127:E127"/>
    <mergeCell ref="F127:G127"/>
    <mergeCell ref="B128:C128"/>
    <mergeCell ref="D128:E128"/>
    <mergeCell ref="F128:G128"/>
    <mergeCell ref="A97:G97"/>
    <mergeCell ref="A98:G98"/>
    <mergeCell ref="A123:F123"/>
    <mergeCell ref="A124:G124"/>
    <mergeCell ref="A125:G125"/>
    <mergeCell ref="B126:C126"/>
    <mergeCell ref="D126:E126"/>
    <mergeCell ref="F126:G126"/>
    <mergeCell ref="A92:C92"/>
    <mergeCell ref="D92:F92"/>
    <mergeCell ref="A93:C93"/>
    <mergeCell ref="D93:F93"/>
    <mergeCell ref="A94:C94"/>
    <mergeCell ref="D94:F94"/>
    <mergeCell ref="A84:E84"/>
    <mergeCell ref="F84:G84"/>
    <mergeCell ref="A87:G87"/>
    <mergeCell ref="A88:F88"/>
    <mergeCell ref="A90:F90"/>
    <mergeCell ref="A91:C91"/>
    <mergeCell ref="D91:F91"/>
    <mergeCell ref="B82:C82"/>
    <mergeCell ref="D82:E82"/>
    <mergeCell ref="F82:G82"/>
    <mergeCell ref="B83:C83"/>
    <mergeCell ref="D83:E83"/>
    <mergeCell ref="F83:G83"/>
    <mergeCell ref="A70:G70"/>
    <mergeCell ref="A71:G71"/>
    <mergeCell ref="A78:F78"/>
    <mergeCell ref="A79:G79"/>
    <mergeCell ref="A80:G80"/>
    <mergeCell ref="B81:C81"/>
    <mergeCell ref="D81:E81"/>
    <mergeCell ref="F81:G81"/>
    <mergeCell ref="A35:F35"/>
    <mergeCell ref="D23:E23"/>
    <mergeCell ref="B23:C23"/>
    <mergeCell ref="A24:E24"/>
    <mergeCell ref="D30:F30"/>
    <mergeCell ref="F23:G23"/>
    <mergeCell ref="F24:G24"/>
    <mergeCell ref="A33:C33"/>
    <mergeCell ref="A32:C32"/>
    <mergeCell ref="A34:F34"/>
    <mergeCell ref="A3:G3"/>
    <mergeCell ref="A2:G2"/>
    <mergeCell ref="A4:G4"/>
    <mergeCell ref="A18:G18"/>
    <mergeCell ref="B19:C19"/>
    <mergeCell ref="B20:C20"/>
    <mergeCell ref="A16:F16"/>
    <mergeCell ref="A17:G17"/>
    <mergeCell ref="A27:F27"/>
    <mergeCell ref="D31:F31"/>
    <mergeCell ref="D32:F32"/>
    <mergeCell ref="D33:F33"/>
    <mergeCell ref="A31:C31"/>
    <mergeCell ref="A30:C30"/>
    <mergeCell ref="A29:F29"/>
    <mergeCell ref="B21:C21"/>
    <mergeCell ref="F21:G21"/>
    <mergeCell ref="F22:G22"/>
    <mergeCell ref="D19:E19"/>
    <mergeCell ref="D20:E20"/>
    <mergeCell ref="D21:E21"/>
    <mergeCell ref="D22:E22"/>
    <mergeCell ref="F19:G19"/>
    <mergeCell ref="F20:G20"/>
    <mergeCell ref="B22:C22"/>
    <mergeCell ref="A36:G36"/>
    <mergeCell ref="A37:G37"/>
    <mergeCell ref="A38:G38"/>
    <mergeCell ref="A52:F52"/>
    <mergeCell ref="A53:G53"/>
    <mergeCell ref="A54:G54"/>
    <mergeCell ref="B55:C55"/>
    <mergeCell ref="D55:E55"/>
    <mergeCell ref="F55:G55"/>
    <mergeCell ref="B56:C56"/>
    <mergeCell ref="D56:E56"/>
    <mergeCell ref="F56:G56"/>
    <mergeCell ref="A60:G60"/>
    <mergeCell ref="A61:F61"/>
    <mergeCell ref="A63:F63"/>
    <mergeCell ref="A64:C64"/>
    <mergeCell ref="D64:F64"/>
    <mergeCell ref="B57:C57"/>
    <mergeCell ref="D57:E57"/>
    <mergeCell ref="F57:G57"/>
    <mergeCell ref="A58:E58"/>
    <mergeCell ref="F58:G58"/>
    <mergeCell ref="A65:C65"/>
    <mergeCell ref="D65:F65"/>
    <mergeCell ref="A66:C66"/>
    <mergeCell ref="D66:F66"/>
    <mergeCell ref="A67:C67"/>
    <mergeCell ref="D67:F67"/>
  </mergeCells>
  <printOptions/>
  <pageMargins left="0.7086614173228347" right="0.7086614173228347" top="0.35433070866141736" bottom="0" header="0.31496062992125984" footer="0.31496062992125984"/>
  <pageSetup fitToHeight="0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Пешкова В.А.</dc:creator>
  <cp:keywords/>
  <dc:description/>
  <cp:lastModifiedBy>Мужичкова Елена Владимировна</cp:lastModifiedBy>
  <cp:lastPrinted>2019-02-15T08:52:19Z</cp:lastPrinted>
  <dcterms:created xsi:type="dcterms:W3CDTF">2014-01-29T06:13:10Z</dcterms:created>
  <dcterms:modified xsi:type="dcterms:W3CDTF">2019-03-26T09:33:02Z</dcterms:modified>
  <cp:category/>
  <cp:version/>
  <cp:contentType/>
  <cp:contentStatus/>
</cp:coreProperties>
</file>